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995" activeTab="0"/>
  </bookViews>
  <sheets>
    <sheet name="県道状況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<sst xmlns="http://schemas.openxmlformats.org/spreadsheetml/2006/main" count="120" uniqueCount="55">
  <si>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路線数</t>
  </si>
  <si>
    <t>総延長</t>
  </si>
  <si>
    <t>実延長</t>
  </si>
  <si>
    <t>改良率</t>
  </si>
  <si>
    <t>主要地方道</t>
  </si>
  <si>
    <t>昭和60</t>
  </si>
  <si>
    <t>一般県道</t>
  </si>
  <si>
    <t>計</t>
  </si>
  <si>
    <t>･･･</t>
  </si>
  <si>
    <t>舗装率</t>
  </si>
  <si>
    <t>橋　　梁</t>
  </si>
  <si>
    <t>箇所数</t>
  </si>
  <si>
    <t>延長</t>
  </si>
  <si>
    <t>資料：茨城県境土木事務所</t>
  </si>
  <si>
    <t>道路種別</t>
  </si>
  <si>
    <t>実　　　　　延　　　　　長</t>
  </si>
  <si>
    <t>７．県道の状況</t>
  </si>
  <si>
    <t>【路線別県道の状況】</t>
  </si>
  <si>
    <t>路　線　名</t>
  </si>
  <si>
    <t>道　路
実延長</t>
  </si>
  <si>
    <t>舗装済
延　長</t>
  </si>
  <si>
    <t>改良済
延　長</t>
  </si>
  <si>
    <t>平成元</t>
  </si>
  <si>
    <t xml:space="preserve">    7</t>
  </si>
  <si>
    <t>資料：総務課、建設課『交通安全施設の現況調査』</t>
  </si>
  <si>
    <t>８．交通安全施設の状況（町道）</t>
  </si>
  <si>
    <t>歩道延長</t>
  </si>
  <si>
    <t>防護柵延長</t>
  </si>
  <si>
    <t>うち幅員
5.5m以上</t>
  </si>
  <si>
    <t>平成 2</t>
  </si>
  <si>
    <t xml:space="preserve">      区分 
　年</t>
  </si>
  <si>
    <t>種　別</t>
  </si>
  <si>
    <t>主 要
地方道</t>
  </si>
  <si>
    <t>結城 ～ 岩井線</t>
  </si>
  <si>
    <t>土浦 ～   境線</t>
  </si>
  <si>
    <t>一般県道</t>
  </si>
  <si>
    <t xml:space="preserve"> 若   ～   境線</t>
  </si>
  <si>
    <t>猿島 ～ 水海道線</t>
  </si>
  <si>
    <t>中里 ～ 岩井線</t>
  </si>
  <si>
    <t>高崎 ～ 岩井線</t>
  </si>
  <si>
    <t>平成 2</t>
  </si>
  <si>
    <t>道路反射鏡</t>
  </si>
  <si>
    <t xml:space="preserve">    2</t>
  </si>
  <si>
    <t xml:space="preserve">   12</t>
  </si>
  <si>
    <t xml:space="preserve">   13</t>
  </si>
  <si>
    <t xml:space="preserve">   14</t>
  </si>
  <si>
    <t xml:space="preserve">   15</t>
  </si>
  <si>
    <t>　　　区分
 年</t>
  </si>
  <si>
    <t>（単位：ｍ、％、各年4月1日現在）</t>
  </si>
  <si>
    <t>（単位：ｍ、％、平成15年4月1日現在）</t>
  </si>
  <si>
    <t>（単位：ｍ、本、各年4月1日現在）</t>
  </si>
  <si>
    <t>規格改良
済 延 長</t>
  </si>
  <si>
    <t>舗装済
延　長</t>
  </si>
  <si>
    <t>うち高級
舗 装 済</t>
  </si>
  <si>
    <t>歩道設置
延　　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</si>
</sst>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_ "/>
  </numFmts>
  <fonts count="11">
    <font>
      <sz val="9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0"/>
      <name val="丸ｺﾞｼｯｸ"/>
      <family val="3"/>
    </font>
    <font>
      <sz val="10"/>
      <name val="丸ｺﾞｼｯｸ"/>
      <family val="3"/>
    </font>
    <font>
      <b/>
      <sz val="14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12"/>
      <name val="丸ｺﾞｼｯｸ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/>
      <protection/>
    </xf>
    <xf numFmtId="176" fontId="6" fillId="0" borderId="7" xfId="0" applyNumberFormat="1" applyFont="1" applyBorder="1" applyAlignment="1" applyProtection="1">
      <alignment horizontal="right" vertical="center"/>
      <protection/>
    </xf>
    <xf numFmtId="176" fontId="6" fillId="0" borderId="9" xfId="0" applyNumberFormat="1" applyFont="1" applyBorder="1" applyAlignment="1" applyProtection="1">
      <alignment horizontal="right" vertical="center"/>
      <protection/>
    </xf>
    <xf numFmtId="177" fontId="6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 indent="1"/>
    </xf>
    <xf numFmtId="176" fontId="6" fillId="0" borderId="4" xfId="0" applyNumberFormat="1" applyFont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176" fontId="6" fillId="0" borderId="5" xfId="0" applyNumberFormat="1" applyFont="1" applyBorder="1" applyAlignment="1">
      <alignment horizontal="right" vertical="center" indent="1"/>
    </xf>
    <xf numFmtId="176" fontId="6" fillId="0" borderId="3" xfId="0" applyNumberFormat="1" applyFont="1" applyBorder="1" applyAlignment="1">
      <alignment horizontal="right" vertical="center" indent="1"/>
    </xf>
    <xf numFmtId="176" fontId="6" fillId="0" borderId="6" xfId="0" applyNumberFormat="1" applyFont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2"/>
    </xf>
    <xf numFmtId="176" fontId="6" fillId="0" borderId="5" xfId="0" applyNumberFormat="1" applyFont="1" applyFill="1" applyBorder="1" applyAlignment="1">
      <alignment horizontal="right" vertical="center" indent="2"/>
    </xf>
    <xf numFmtId="176" fontId="6" fillId="0" borderId="6" xfId="0" applyNumberFormat="1" applyFont="1" applyFill="1" applyBorder="1" applyAlignment="1">
      <alignment horizontal="right" vertical="center" indent="2"/>
    </xf>
    <xf numFmtId="176" fontId="6" fillId="0" borderId="4" xfId="0" applyNumberFormat="1" applyFont="1" applyFill="1" applyBorder="1" applyAlignment="1">
      <alignment horizontal="right" vertical="center" indent="2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indent="2"/>
    </xf>
    <xf numFmtId="176" fontId="6" fillId="0" borderId="3" xfId="0" applyNumberFormat="1" applyFont="1" applyFill="1" applyBorder="1" applyAlignment="1">
      <alignment horizontal="righ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8" width="12.875" style="1" customWidth="1"/>
    <col min="9" max="9" width="14.00390625" style="1" customWidth="1"/>
    <col min="10" max="16" width="8.875" style="1" customWidth="1"/>
    <col min="17" max="16384" width="9.375" style="1" customWidth="1"/>
  </cols>
  <sheetData>
    <row r="1" spans="1:14" ht="24.75" customHeight="1">
      <c r="A1" s="3" t="s">
        <v>16</v>
      </c>
      <c r="B1" s="20"/>
      <c r="N1" s="2"/>
    </row>
    <row r="2" spans="1:8" s="21" customFormat="1" ht="19.5" customHeight="1">
      <c r="A2" s="20"/>
      <c r="B2" s="20"/>
      <c r="C2" s="1"/>
      <c r="D2" s="1"/>
      <c r="E2" s="1"/>
      <c r="F2" s="1"/>
      <c r="G2" s="1"/>
      <c r="H2" s="2" t="s">
        <v>48</v>
      </c>
    </row>
    <row r="3" spans="1:8" s="21" customFormat="1" ht="15" customHeight="1">
      <c r="A3" s="70" t="s">
        <v>30</v>
      </c>
      <c r="B3" s="72" t="s">
        <v>14</v>
      </c>
      <c r="C3" s="72" t="s">
        <v>0</v>
      </c>
      <c r="D3" s="72" t="s">
        <v>1</v>
      </c>
      <c r="E3" s="67" t="s">
        <v>2</v>
      </c>
      <c r="F3" s="22"/>
      <c r="G3" s="22"/>
      <c r="H3" s="22"/>
    </row>
    <row r="4" spans="1:8" s="21" customFormat="1" ht="30" customHeight="1">
      <c r="A4" s="71"/>
      <c r="B4" s="73"/>
      <c r="C4" s="73"/>
      <c r="D4" s="73"/>
      <c r="E4" s="68"/>
      <c r="F4" s="23" t="s">
        <v>51</v>
      </c>
      <c r="G4" s="23" t="s">
        <v>28</v>
      </c>
      <c r="H4" s="24" t="s">
        <v>3</v>
      </c>
    </row>
    <row r="5" spans="1:14" ht="18" customHeight="1">
      <c r="A5" s="69" t="s">
        <v>5</v>
      </c>
      <c r="B5" s="5" t="s">
        <v>4</v>
      </c>
      <c r="C5" s="47">
        <v>2</v>
      </c>
      <c r="D5" s="8">
        <v>6906</v>
      </c>
      <c r="E5" s="8">
        <v>6906</v>
      </c>
      <c r="F5" s="8">
        <v>3964</v>
      </c>
      <c r="G5" s="8">
        <v>3444</v>
      </c>
      <c r="H5" s="15">
        <f>F5/E5*100</f>
        <v>57.39936287286418</v>
      </c>
      <c r="I5" s="21"/>
      <c r="J5" s="21"/>
      <c r="K5" s="21"/>
      <c r="L5" s="21"/>
      <c r="M5" s="21"/>
      <c r="N5" s="21"/>
    </row>
    <row r="6" spans="1:14" ht="18" customHeight="1">
      <c r="A6" s="69"/>
      <c r="B6" s="6" t="s">
        <v>6</v>
      </c>
      <c r="C6" s="48">
        <v>4</v>
      </c>
      <c r="D6" s="10">
        <v>21700</v>
      </c>
      <c r="E6" s="10">
        <v>21692</v>
      </c>
      <c r="F6" s="10">
        <v>8449</v>
      </c>
      <c r="G6" s="10">
        <v>6211</v>
      </c>
      <c r="H6" s="16">
        <f>F6/E6*100</f>
        <v>38.94984326018809</v>
      </c>
      <c r="I6" s="21"/>
      <c r="J6" s="21"/>
      <c r="K6" s="21"/>
      <c r="L6" s="21"/>
      <c r="M6" s="21"/>
      <c r="N6" s="21"/>
    </row>
    <row r="7" spans="1:14" ht="18" customHeight="1">
      <c r="A7" s="69"/>
      <c r="B7" s="6" t="s">
        <v>7</v>
      </c>
      <c r="C7" s="48">
        <f>SUM(C5:C6)</f>
        <v>6</v>
      </c>
      <c r="D7" s="10">
        <f>SUM(D5:D6)</f>
        <v>28606</v>
      </c>
      <c r="E7" s="10">
        <f>SUM(E5:E6)</f>
        <v>28598</v>
      </c>
      <c r="F7" s="10">
        <f>SUM(F5:F6)</f>
        <v>12413</v>
      </c>
      <c r="G7" s="10">
        <f>SUM(G5:G6)</f>
        <v>9655</v>
      </c>
      <c r="H7" s="16">
        <f>F7/E7*100</f>
        <v>43.40513322609973</v>
      </c>
      <c r="I7" s="21"/>
      <c r="J7" s="21"/>
      <c r="K7" s="21"/>
      <c r="L7" s="21"/>
      <c r="M7" s="21"/>
      <c r="N7" s="21"/>
    </row>
    <row r="8" spans="1:14" ht="18" customHeight="1">
      <c r="A8" s="69" t="s">
        <v>29</v>
      </c>
      <c r="B8" s="5" t="s">
        <v>4</v>
      </c>
      <c r="C8" s="48">
        <v>2</v>
      </c>
      <c r="D8" s="10">
        <v>8236</v>
      </c>
      <c r="E8" s="10">
        <v>8236</v>
      </c>
      <c r="F8" s="10">
        <v>6005</v>
      </c>
      <c r="G8" s="10">
        <v>5161</v>
      </c>
      <c r="H8" s="16">
        <f aca="true" t="shared" si="0" ref="H8:H16">F8/E8*100</f>
        <v>72.91160757649344</v>
      </c>
      <c r="I8" s="21"/>
      <c r="J8" s="21"/>
      <c r="K8" s="21"/>
      <c r="L8" s="21"/>
      <c r="M8" s="21"/>
      <c r="N8" s="21"/>
    </row>
    <row r="9" spans="1:14" ht="18" customHeight="1">
      <c r="A9" s="69"/>
      <c r="B9" s="6" t="s">
        <v>6</v>
      </c>
      <c r="C9" s="48">
        <v>4</v>
      </c>
      <c r="D9" s="10">
        <v>21200</v>
      </c>
      <c r="E9" s="10">
        <v>21189</v>
      </c>
      <c r="F9" s="10">
        <v>10610</v>
      </c>
      <c r="G9" s="10">
        <v>8330</v>
      </c>
      <c r="H9" s="16">
        <f t="shared" si="0"/>
        <v>50.07315116333947</v>
      </c>
      <c r="I9" s="21"/>
      <c r="J9" s="21"/>
      <c r="K9" s="21"/>
      <c r="L9" s="21"/>
      <c r="M9" s="21"/>
      <c r="N9" s="21"/>
    </row>
    <row r="10" spans="1:14" ht="18" customHeight="1">
      <c r="A10" s="69"/>
      <c r="B10" s="6" t="s">
        <v>7</v>
      </c>
      <c r="C10" s="48">
        <f>SUM(C8:C9)</f>
        <v>6</v>
      </c>
      <c r="D10" s="10">
        <v>29436</v>
      </c>
      <c r="E10" s="10">
        <v>29425</v>
      </c>
      <c r="F10" s="10">
        <f>SUM(F8:F9)</f>
        <v>16615</v>
      </c>
      <c r="G10" s="10">
        <f>SUM(G8:G9)</f>
        <v>13491</v>
      </c>
      <c r="H10" s="16">
        <f t="shared" si="0"/>
        <v>56.46559048428207</v>
      </c>
      <c r="I10" s="21"/>
      <c r="J10" s="21"/>
      <c r="K10" s="21"/>
      <c r="L10" s="21"/>
      <c r="M10" s="21"/>
      <c r="N10" s="21"/>
    </row>
    <row r="11" spans="1:14" ht="18" customHeight="1">
      <c r="A11" s="69">
        <v>3</v>
      </c>
      <c r="B11" s="5" t="s">
        <v>4</v>
      </c>
      <c r="C11" s="48">
        <v>2</v>
      </c>
      <c r="D11" s="10">
        <v>8236</v>
      </c>
      <c r="E11" s="10">
        <v>8236</v>
      </c>
      <c r="F11" s="10">
        <v>6005</v>
      </c>
      <c r="G11" s="10">
        <v>5161</v>
      </c>
      <c r="H11" s="16">
        <f t="shared" si="0"/>
        <v>72.91160757649344</v>
      </c>
      <c r="I11" s="21"/>
      <c r="J11" s="21"/>
      <c r="K11" s="21"/>
      <c r="L11" s="21"/>
      <c r="M11" s="21"/>
      <c r="N11" s="21"/>
    </row>
    <row r="12" spans="1:14" ht="18" customHeight="1">
      <c r="A12" s="69"/>
      <c r="B12" s="6" t="s">
        <v>6</v>
      </c>
      <c r="C12" s="48">
        <v>4</v>
      </c>
      <c r="D12" s="10">
        <v>21877</v>
      </c>
      <c r="E12" s="10">
        <v>21859</v>
      </c>
      <c r="F12" s="10">
        <v>11773</v>
      </c>
      <c r="G12" s="10">
        <v>9500</v>
      </c>
      <c r="H12" s="16">
        <f t="shared" si="0"/>
        <v>53.85882245299419</v>
      </c>
      <c r="I12" s="21"/>
      <c r="J12" s="21"/>
      <c r="K12" s="21"/>
      <c r="L12" s="21"/>
      <c r="M12" s="21"/>
      <c r="N12" s="21"/>
    </row>
    <row r="13" spans="1:14" ht="18" customHeight="1">
      <c r="A13" s="69"/>
      <c r="B13" s="6" t="s">
        <v>7</v>
      </c>
      <c r="C13" s="48">
        <f>SUM(C11:C12)</f>
        <v>6</v>
      </c>
      <c r="D13" s="10">
        <f>SUM(D11:D12)</f>
        <v>30113</v>
      </c>
      <c r="E13" s="10">
        <f>SUM(E11:E12)</f>
        <v>30095</v>
      </c>
      <c r="F13" s="10">
        <f>SUM(F11:F12)</f>
        <v>17778</v>
      </c>
      <c r="G13" s="10">
        <v>14661</v>
      </c>
      <c r="H13" s="16">
        <f t="shared" si="0"/>
        <v>59.072935703605246</v>
      </c>
      <c r="I13" s="21"/>
      <c r="J13" s="21"/>
      <c r="K13" s="21"/>
      <c r="L13" s="21"/>
      <c r="M13" s="21"/>
      <c r="N13" s="21"/>
    </row>
    <row r="14" spans="1:14" ht="18" customHeight="1">
      <c r="A14" s="69">
        <v>4</v>
      </c>
      <c r="B14" s="5" t="s">
        <v>4</v>
      </c>
      <c r="C14" s="48">
        <v>2</v>
      </c>
      <c r="D14" s="10">
        <v>8236</v>
      </c>
      <c r="E14" s="10">
        <v>8236</v>
      </c>
      <c r="F14" s="10">
        <v>6005</v>
      </c>
      <c r="G14" s="10">
        <v>5161</v>
      </c>
      <c r="H14" s="16">
        <f t="shared" si="0"/>
        <v>72.91160757649344</v>
      </c>
      <c r="I14" s="21"/>
      <c r="J14" s="21"/>
      <c r="K14" s="21"/>
      <c r="L14" s="21"/>
      <c r="M14" s="21"/>
      <c r="N14" s="21"/>
    </row>
    <row r="15" spans="1:14" ht="18" customHeight="1">
      <c r="A15" s="69"/>
      <c r="B15" s="6" t="s">
        <v>6</v>
      </c>
      <c r="C15" s="48">
        <v>4</v>
      </c>
      <c r="D15" s="10">
        <v>21877</v>
      </c>
      <c r="E15" s="10">
        <v>21859</v>
      </c>
      <c r="F15" s="10">
        <v>11773</v>
      </c>
      <c r="G15" s="10">
        <v>9500</v>
      </c>
      <c r="H15" s="16">
        <f t="shared" si="0"/>
        <v>53.85882245299419</v>
      </c>
      <c r="I15" s="21"/>
      <c r="J15" s="21"/>
      <c r="K15" s="21"/>
      <c r="L15" s="21"/>
      <c r="M15" s="21"/>
      <c r="N15" s="21"/>
    </row>
    <row r="16" spans="1:14" ht="18" customHeight="1">
      <c r="A16" s="69"/>
      <c r="B16" s="6" t="s">
        <v>7</v>
      </c>
      <c r="C16" s="48">
        <v>6</v>
      </c>
      <c r="D16" s="10">
        <f>SUM(D14:D15)</f>
        <v>30113</v>
      </c>
      <c r="E16" s="10">
        <v>30095</v>
      </c>
      <c r="F16" s="10">
        <f>SUM(F14:F15)</f>
        <v>17778</v>
      </c>
      <c r="G16" s="10">
        <v>14661</v>
      </c>
      <c r="H16" s="16">
        <f t="shared" si="0"/>
        <v>59.072935703605246</v>
      </c>
      <c r="I16" s="21"/>
      <c r="J16" s="21"/>
      <c r="K16" s="21"/>
      <c r="L16" s="21"/>
      <c r="M16" s="21"/>
      <c r="N16" s="21"/>
    </row>
    <row r="17" spans="1:14" ht="18" customHeight="1">
      <c r="A17" s="69">
        <v>7</v>
      </c>
      <c r="B17" s="5" t="s">
        <v>4</v>
      </c>
      <c r="C17" s="48">
        <v>2</v>
      </c>
      <c r="D17" s="10">
        <v>8144</v>
      </c>
      <c r="E17" s="10">
        <v>8144</v>
      </c>
      <c r="F17" s="10">
        <v>6005</v>
      </c>
      <c r="G17" s="10">
        <v>5500</v>
      </c>
      <c r="H17" s="16">
        <f>F17/E17*100</f>
        <v>73.7352652259332</v>
      </c>
      <c r="I17" s="21"/>
      <c r="J17" s="21"/>
      <c r="K17" s="21"/>
      <c r="L17" s="21"/>
      <c r="M17" s="21"/>
      <c r="N17" s="21"/>
    </row>
    <row r="18" spans="1:14" ht="18" customHeight="1">
      <c r="A18" s="69"/>
      <c r="B18" s="6" t="s">
        <v>6</v>
      </c>
      <c r="C18" s="48">
        <v>4</v>
      </c>
      <c r="D18" s="10">
        <v>23960</v>
      </c>
      <c r="E18" s="10">
        <v>22909</v>
      </c>
      <c r="F18" s="10">
        <v>13298</v>
      </c>
      <c r="G18" s="10">
        <v>11224</v>
      </c>
      <c r="H18" s="16">
        <f>F18/E18*100</f>
        <v>58.04705574228469</v>
      </c>
      <c r="I18" s="21"/>
      <c r="J18" s="21"/>
      <c r="K18" s="21"/>
      <c r="L18" s="21"/>
      <c r="M18" s="21"/>
      <c r="N18" s="21"/>
    </row>
    <row r="19" spans="1:14" ht="18" customHeight="1">
      <c r="A19" s="69"/>
      <c r="B19" s="6" t="s">
        <v>7</v>
      </c>
      <c r="C19" s="48">
        <v>6</v>
      </c>
      <c r="D19" s="10">
        <f>SUM(D17:D18)</f>
        <v>32104</v>
      </c>
      <c r="E19" s="10">
        <f>SUM(E17:E18)</f>
        <v>31053</v>
      </c>
      <c r="F19" s="10">
        <f>SUM(F17:F18)</f>
        <v>19303</v>
      </c>
      <c r="G19" s="10">
        <f>SUM(G17:G18)</f>
        <v>16724</v>
      </c>
      <c r="H19" s="16">
        <f>F19/E19*100</f>
        <v>62.16146588091328</v>
      </c>
      <c r="I19" s="21"/>
      <c r="J19" s="21"/>
      <c r="K19" s="21"/>
      <c r="L19" s="21"/>
      <c r="M19" s="21"/>
      <c r="N19" s="21"/>
    </row>
    <row r="20" spans="1:14" ht="18" customHeight="1">
      <c r="A20" s="69">
        <v>12</v>
      </c>
      <c r="B20" s="5" t="s">
        <v>4</v>
      </c>
      <c r="C20" s="48">
        <v>2</v>
      </c>
      <c r="D20" s="10">
        <v>8154</v>
      </c>
      <c r="E20" s="10">
        <v>8154</v>
      </c>
      <c r="F20" s="10">
        <v>6015</v>
      </c>
      <c r="G20" s="10">
        <v>5520</v>
      </c>
      <c r="H20" s="16">
        <v>73.77</v>
      </c>
      <c r="I20" s="21"/>
      <c r="J20" s="21"/>
      <c r="K20" s="21"/>
      <c r="L20" s="21"/>
      <c r="M20" s="21"/>
      <c r="N20" s="21"/>
    </row>
    <row r="21" spans="1:14" ht="18" customHeight="1">
      <c r="A21" s="69"/>
      <c r="B21" s="6" t="s">
        <v>6</v>
      </c>
      <c r="C21" s="48">
        <v>4</v>
      </c>
      <c r="D21" s="10">
        <v>24195</v>
      </c>
      <c r="E21" s="10">
        <v>23144</v>
      </c>
      <c r="F21" s="10">
        <v>14519</v>
      </c>
      <c r="G21" s="10">
        <v>12451</v>
      </c>
      <c r="H21" s="16">
        <v>62.73</v>
      </c>
      <c r="I21" s="21"/>
      <c r="J21" s="21"/>
      <c r="K21" s="21"/>
      <c r="L21" s="21"/>
      <c r="M21" s="21"/>
      <c r="N21" s="21"/>
    </row>
    <row r="22" spans="1:14" ht="18" customHeight="1">
      <c r="A22" s="69"/>
      <c r="B22" s="6" t="s">
        <v>7</v>
      </c>
      <c r="C22" s="49">
        <f>SUM(C20:C21)</f>
        <v>6</v>
      </c>
      <c r="D22" s="10">
        <f>SUM(D20:D21)</f>
        <v>32349</v>
      </c>
      <c r="E22" s="10">
        <f>SUM(E20:E21)</f>
        <v>31298</v>
      </c>
      <c r="F22" s="10">
        <f>SUM(F20:F21)</f>
        <v>20534</v>
      </c>
      <c r="G22" s="10">
        <f>SUM(G20:G21)</f>
        <v>17971</v>
      </c>
      <c r="H22" s="16">
        <f>F22/E22*100</f>
        <v>65.60802607195349</v>
      </c>
      <c r="I22" s="21"/>
      <c r="J22" s="21"/>
      <c r="K22" s="21"/>
      <c r="L22" s="21"/>
      <c r="M22" s="21"/>
      <c r="N22" s="21"/>
    </row>
    <row r="23" spans="1:14" ht="18" customHeight="1">
      <c r="A23" s="69">
        <v>14</v>
      </c>
      <c r="B23" s="5" t="s">
        <v>4</v>
      </c>
      <c r="C23" s="48">
        <v>2</v>
      </c>
      <c r="D23" s="10">
        <v>8207</v>
      </c>
      <c r="E23" s="10">
        <v>8207</v>
      </c>
      <c r="F23" s="10">
        <v>6068</v>
      </c>
      <c r="G23" s="10">
        <v>5744</v>
      </c>
      <c r="H23" s="16">
        <v>73.74</v>
      </c>
      <c r="I23" s="21"/>
      <c r="J23" s="21"/>
      <c r="K23" s="21"/>
      <c r="L23" s="21"/>
      <c r="M23" s="21"/>
      <c r="N23" s="21"/>
    </row>
    <row r="24" spans="1:14" ht="18" customHeight="1">
      <c r="A24" s="69"/>
      <c r="B24" s="6" t="s">
        <v>6</v>
      </c>
      <c r="C24" s="48">
        <v>4</v>
      </c>
      <c r="D24" s="10">
        <v>24195</v>
      </c>
      <c r="E24" s="10">
        <v>23144</v>
      </c>
      <c r="F24" s="10">
        <v>14519</v>
      </c>
      <c r="G24" s="10">
        <v>12451</v>
      </c>
      <c r="H24" s="16">
        <v>62.73</v>
      </c>
      <c r="I24" s="21"/>
      <c r="J24" s="21"/>
      <c r="K24" s="21"/>
      <c r="L24" s="21"/>
      <c r="M24" s="21"/>
      <c r="N24" s="21"/>
    </row>
    <row r="25" spans="1:14" ht="18" customHeight="1">
      <c r="A25" s="69"/>
      <c r="B25" s="6" t="s">
        <v>7</v>
      </c>
      <c r="C25" s="50">
        <f>SUM(C23:C24)</f>
        <v>6</v>
      </c>
      <c r="D25" s="12">
        <f>SUM(D23:D24)</f>
        <v>32402</v>
      </c>
      <c r="E25" s="12">
        <f>SUM(E23:E24)</f>
        <v>31351</v>
      </c>
      <c r="F25" s="12">
        <f>SUM(F23:F24)</f>
        <v>20587</v>
      </c>
      <c r="G25" s="12">
        <f>SUM(G23:G24)</f>
        <v>18195</v>
      </c>
      <c r="H25" s="17">
        <f>F25/E25*100</f>
        <v>65.6661669484227</v>
      </c>
      <c r="I25" s="21"/>
      <c r="J25" s="21"/>
      <c r="K25" s="21"/>
      <c r="L25" s="21"/>
      <c r="M25" s="21"/>
      <c r="N25" s="21"/>
    </row>
    <row r="26" spans="9:14" ht="19.5" customHeight="1">
      <c r="I26" s="21"/>
      <c r="J26" s="21"/>
      <c r="K26" s="21"/>
      <c r="L26" s="21"/>
      <c r="M26" s="21"/>
      <c r="N26" s="21"/>
    </row>
    <row r="27" spans="9:14" ht="19.5" customHeight="1">
      <c r="I27" s="21"/>
      <c r="J27" s="21"/>
      <c r="K27" s="21"/>
      <c r="L27" s="21"/>
      <c r="M27" s="21"/>
      <c r="N27" s="21"/>
    </row>
    <row r="28" spans="1:3" s="4" customFormat="1" ht="19.5" customHeight="1">
      <c r="A28" s="18" t="s">
        <v>17</v>
      </c>
      <c r="B28" s="18"/>
      <c r="C28" s="18"/>
    </row>
    <row r="29" spans="1:9" s="21" customFormat="1" ht="19.5" customHeight="1">
      <c r="A29" s="25"/>
      <c r="B29" s="25"/>
      <c r="C29" s="25"/>
      <c r="D29" s="25"/>
      <c r="E29" s="25"/>
      <c r="F29" s="25"/>
      <c r="G29" s="26"/>
      <c r="H29" s="2" t="s">
        <v>49</v>
      </c>
      <c r="I29" s="25"/>
    </row>
    <row r="30" spans="1:9" s="21" customFormat="1" ht="34.5" customHeight="1">
      <c r="A30" s="27" t="s">
        <v>31</v>
      </c>
      <c r="B30" s="28" t="s">
        <v>18</v>
      </c>
      <c r="C30" s="28"/>
      <c r="D30" s="29" t="s">
        <v>19</v>
      </c>
      <c r="E30" s="29" t="s">
        <v>20</v>
      </c>
      <c r="F30" s="30" t="s">
        <v>9</v>
      </c>
      <c r="G30" s="31" t="s">
        <v>21</v>
      </c>
      <c r="H30" s="32" t="s">
        <v>3</v>
      </c>
      <c r="I30" s="25"/>
    </row>
    <row r="31" spans="1:9" s="21" customFormat="1" ht="24.75" customHeight="1">
      <c r="A31" s="66" t="s">
        <v>32</v>
      </c>
      <c r="B31" s="65" t="s">
        <v>33</v>
      </c>
      <c r="C31" s="65"/>
      <c r="D31" s="33">
        <v>2829</v>
      </c>
      <c r="E31" s="34">
        <f aca="true" t="shared" si="1" ref="E31:E36">D31</f>
        <v>2829</v>
      </c>
      <c r="F31" s="35">
        <f aca="true" t="shared" si="2" ref="F31:F36">(E31/D31)*100</f>
        <v>100</v>
      </c>
      <c r="G31" s="34">
        <v>2829</v>
      </c>
      <c r="H31" s="35">
        <f aca="true" t="shared" si="3" ref="H31:H36">(G31/D31)*100</f>
        <v>100</v>
      </c>
      <c r="I31" s="25"/>
    </row>
    <row r="32" spans="1:9" s="21" customFormat="1" ht="24.75" customHeight="1">
      <c r="A32" s="64"/>
      <c r="B32" s="65" t="s">
        <v>34</v>
      </c>
      <c r="C32" s="65"/>
      <c r="D32" s="33">
        <v>5378</v>
      </c>
      <c r="E32" s="34">
        <f t="shared" si="1"/>
        <v>5378</v>
      </c>
      <c r="F32" s="35">
        <f t="shared" si="2"/>
        <v>100</v>
      </c>
      <c r="G32" s="34">
        <v>3239</v>
      </c>
      <c r="H32" s="35">
        <f t="shared" si="3"/>
        <v>60.22685013015992</v>
      </c>
      <c r="I32" s="25"/>
    </row>
    <row r="33" spans="1:9" s="21" customFormat="1" ht="24.75" customHeight="1">
      <c r="A33" s="62" t="s">
        <v>35</v>
      </c>
      <c r="B33" s="65" t="s">
        <v>36</v>
      </c>
      <c r="C33" s="65"/>
      <c r="D33" s="33">
        <v>3331</v>
      </c>
      <c r="E33" s="34">
        <f t="shared" si="1"/>
        <v>3331</v>
      </c>
      <c r="F33" s="35">
        <f t="shared" si="2"/>
        <v>100</v>
      </c>
      <c r="G33" s="34">
        <v>1163</v>
      </c>
      <c r="H33" s="35">
        <f t="shared" si="3"/>
        <v>34.91444010807565</v>
      </c>
      <c r="I33" s="25"/>
    </row>
    <row r="34" spans="1:9" s="21" customFormat="1" ht="24.75" customHeight="1">
      <c r="A34" s="63"/>
      <c r="B34" s="65" t="s">
        <v>37</v>
      </c>
      <c r="C34" s="65"/>
      <c r="D34" s="33">
        <v>11126</v>
      </c>
      <c r="E34" s="34">
        <f t="shared" si="1"/>
        <v>11126</v>
      </c>
      <c r="F34" s="35">
        <f t="shared" si="2"/>
        <v>100</v>
      </c>
      <c r="G34" s="34">
        <v>4811</v>
      </c>
      <c r="H34" s="35">
        <f t="shared" si="3"/>
        <v>43.24105698364192</v>
      </c>
      <c r="I34" s="25"/>
    </row>
    <row r="35" spans="1:9" s="21" customFormat="1" ht="24.75" customHeight="1">
      <c r="A35" s="63"/>
      <c r="B35" s="65" t="s">
        <v>38</v>
      </c>
      <c r="C35" s="65"/>
      <c r="D35" s="33">
        <v>7146</v>
      </c>
      <c r="E35" s="34">
        <f t="shared" si="1"/>
        <v>7146</v>
      </c>
      <c r="F35" s="35">
        <f t="shared" si="2"/>
        <v>100</v>
      </c>
      <c r="G35" s="34">
        <v>7004</v>
      </c>
      <c r="H35" s="35">
        <f t="shared" si="3"/>
        <v>98.01287433529247</v>
      </c>
      <c r="I35" s="25"/>
    </row>
    <row r="36" spans="1:9" s="21" customFormat="1" ht="24.75" customHeight="1">
      <c r="A36" s="64"/>
      <c r="B36" s="65" t="s">
        <v>39</v>
      </c>
      <c r="C36" s="65"/>
      <c r="D36" s="33">
        <v>1541</v>
      </c>
      <c r="E36" s="34">
        <f t="shared" si="1"/>
        <v>1541</v>
      </c>
      <c r="F36" s="35">
        <f t="shared" si="2"/>
        <v>100</v>
      </c>
      <c r="G36" s="34">
        <v>1541</v>
      </c>
      <c r="H36" s="35">
        <f t="shared" si="3"/>
        <v>100</v>
      </c>
      <c r="I36" s="25"/>
    </row>
    <row r="37" spans="2:9" s="21" customFormat="1" ht="24.75" customHeight="1">
      <c r="B37" s="25"/>
      <c r="C37" s="25"/>
      <c r="D37" s="25"/>
      <c r="E37" s="25"/>
      <c r="F37" s="25"/>
      <c r="G37" s="25"/>
      <c r="H37" s="36" t="s">
        <v>13</v>
      </c>
      <c r="I37" s="25"/>
    </row>
    <row r="38" spans="1:14" ht="24.75" customHeight="1">
      <c r="A38" s="3"/>
      <c r="B38" s="20"/>
      <c r="N38" s="2"/>
    </row>
    <row r="39" spans="1:7" s="21" customFormat="1" ht="19.5" customHeight="1">
      <c r="A39" s="20"/>
      <c r="B39" s="20"/>
      <c r="C39" s="1"/>
      <c r="D39" s="1"/>
      <c r="E39" s="1"/>
      <c r="F39" s="1"/>
      <c r="G39" s="1"/>
    </row>
    <row r="40" spans="1:8" s="21" customFormat="1" ht="15" customHeight="1">
      <c r="A40" s="70" t="s">
        <v>30</v>
      </c>
      <c r="B40" s="72" t="s">
        <v>14</v>
      </c>
      <c r="C40" s="76" t="s">
        <v>15</v>
      </c>
      <c r="D40" s="77"/>
      <c r="E40" s="77"/>
      <c r="F40" s="77"/>
      <c r="G40" s="77"/>
      <c r="H40" s="77"/>
    </row>
    <row r="41" spans="1:8" s="21" customFormat="1" ht="15" customHeight="1">
      <c r="A41" s="74"/>
      <c r="B41" s="75"/>
      <c r="C41" s="78" t="s">
        <v>52</v>
      </c>
      <c r="D41" s="78" t="s">
        <v>53</v>
      </c>
      <c r="E41" s="72" t="s">
        <v>9</v>
      </c>
      <c r="F41" s="37" t="s">
        <v>10</v>
      </c>
      <c r="G41" s="37"/>
      <c r="H41" s="80" t="s">
        <v>54</v>
      </c>
    </row>
    <row r="42" spans="1:8" s="21" customFormat="1" ht="15" customHeight="1">
      <c r="A42" s="71"/>
      <c r="B42" s="73"/>
      <c r="C42" s="79"/>
      <c r="D42" s="79"/>
      <c r="E42" s="73"/>
      <c r="F42" s="6" t="s">
        <v>11</v>
      </c>
      <c r="G42" s="6" t="s">
        <v>12</v>
      </c>
      <c r="H42" s="81"/>
    </row>
    <row r="43" spans="1:8" ht="18" customHeight="1">
      <c r="A43" s="69" t="s">
        <v>5</v>
      </c>
      <c r="B43" s="5" t="s">
        <v>4</v>
      </c>
      <c r="C43" s="7">
        <v>6906</v>
      </c>
      <c r="D43" s="8">
        <v>4539</v>
      </c>
      <c r="E43" s="15">
        <f aca="true" t="shared" si="4" ref="E43:E63">C43/E5*100</f>
        <v>100</v>
      </c>
      <c r="F43" s="51">
        <v>1</v>
      </c>
      <c r="G43" s="51">
        <v>24</v>
      </c>
      <c r="H43" s="38" t="s">
        <v>8</v>
      </c>
    </row>
    <row r="44" spans="1:8" ht="18" customHeight="1">
      <c r="A44" s="69"/>
      <c r="B44" s="6" t="s">
        <v>6</v>
      </c>
      <c r="C44" s="9">
        <v>21692</v>
      </c>
      <c r="D44" s="10">
        <v>2809</v>
      </c>
      <c r="E44" s="16">
        <f t="shared" si="4"/>
        <v>100</v>
      </c>
      <c r="F44" s="49">
        <v>3</v>
      </c>
      <c r="G44" s="49">
        <v>79</v>
      </c>
      <c r="H44" s="13" t="s">
        <v>8</v>
      </c>
    </row>
    <row r="45" spans="1:8" ht="18" customHeight="1">
      <c r="A45" s="69"/>
      <c r="B45" s="6" t="s">
        <v>7</v>
      </c>
      <c r="C45" s="9">
        <f>SUM(C43:C44)</f>
        <v>28598</v>
      </c>
      <c r="D45" s="10">
        <f>SUM(D43:D44)</f>
        <v>7348</v>
      </c>
      <c r="E45" s="16">
        <f t="shared" si="4"/>
        <v>100</v>
      </c>
      <c r="F45" s="49">
        <f>SUM(F43:F44)</f>
        <v>4</v>
      </c>
      <c r="G45" s="49">
        <f>SUM(G43:G44)</f>
        <v>103</v>
      </c>
      <c r="H45" s="13" t="s">
        <v>8</v>
      </c>
    </row>
    <row r="46" spans="1:8" ht="18" customHeight="1">
      <c r="A46" s="69" t="s">
        <v>40</v>
      </c>
      <c r="B46" s="5" t="s">
        <v>4</v>
      </c>
      <c r="C46" s="9">
        <v>8236</v>
      </c>
      <c r="D46" s="10">
        <v>6297</v>
      </c>
      <c r="E46" s="16">
        <f t="shared" si="4"/>
        <v>100</v>
      </c>
      <c r="F46" s="49">
        <v>1</v>
      </c>
      <c r="G46" s="49">
        <v>24</v>
      </c>
      <c r="H46" s="13" t="s">
        <v>8</v>
      </c>
    </row>
    <row r="47" spans="1:8" ht="18" customHeight="1">
      <c r="A47" s="69"/>
      <c r="B47" s="6" t="s">
        <v>6</v>
      </c>
      <c r="C47" s="9">
        <v>21189</v>
      </c>
      <c r="D47" s="10">
        <v>5265</v>
      </c>
      <c r="E47" s="16">
        <f t="shared" si="4"/>
        <v>100</v>
      </c>
      <c r="F47" s="49">
        <v>3</v>
      </c>
      <c r="G47" s="49">
        <v>79</v>
      </c>
      <c r="H47" s="13" t="s">
        <v>8</v>
      </c>
    </row>
    <row r="48" spans="1:8" ht="18" customHeight="1">
      <c r="A48" s="69"/>
      <c r="B48" s="6" t="s">
        <v>7</v>
      </c>
      <c r="C48" s="9">
        <f>SUM(C46:C47)</f>
        <v>29425</v>
      </c>
      <c r="D48" s="10">
        <f>SUM(D46:D47)</f>
        <v>11562</v>
      </c>
      <c r="E48" s="16">
        <f t="shared" si="4"/>
        <v>100</v>
      </c>
      <c r="F48" s="49">
        <f>SUM(F46:F47)</f>
        <v>4</v>
      </c>
      <c r="G48" s="49">
        <v>103</v>
      </c>
      <c r="H48" s="13" t="s">
        <v>8</v>
      </c>
    </row>
    <row r="49" spans="1:8" ht="18" customHeight="1">
      <c r="A49" s="69">
        <v>3</v>
      </c>
      <c r="B49" s="5" t="s">
        <v>4</v>
      </c>
      <c r="C49" s="9">
        <v>8236</v>
      </c>
      <c r="D49" s="10">
        <v>6297</v>
      </c>
      <c r="E49" s="16">
        <f t="shared" si="4"/>
        <v>100</v>
      </c>
      <c r="F49" s="49">
        <v>1</v>
      </c>
      <c r="G49" s="49">
        <v>24</v>
      </c>
      <c r="H49" s="13" t="s">
        <v>8</v>
      </c>
    </row>
    <row r="50" spans="1:8" ht="18" customHeight="1">
      <c r="A50" s="69"/>
      <c r="B50" s="6" t="s">
        <v>6</v>
      </c>
      <c r="C50" s="9">
        <v>21859</v>
      </c>
      <c r="D50" s="10">
        <v>5755</v>
      </c>
      <c r="E50" s="16">
        <f t="shared" si="4"/>
        <v>100</v>
      </c>
      <c r="F50" s="49">
        <v>3</v>
      </c>
      <c r="G50" s="49">
        <v>79</v>
      </c>
      <c r="H50" s="13" t="s">
        <v>8</v>
      </c>
    </row>
    <row r="51" spans="1:8" ht="18" customHeight="1">
      <c r="A51" s="69"/>
      <c r="B51" s="6" t="s">
        <v>7</v>
      </c>
      <c r="C51" s="9">
        <v>30095</v>
      </c>
      <c r="D51" s="10">
        <f>SUM(D49:D50)</f>
        <v>12052</v>
      </c>
      <c r="E51" s="16">
        <f t="shared" si="4"/>
        <v>100</v>
      </c>
      <c r="F51" s="49">
        <f>SUM(F49:F50)</f>
        <v>4</v>
      </c>
      <c r="G51" s="49">
        <f>SUM(G49:G50)</f>
        <v>103</v>
      </c>
      <c r="H51" s="13" t="s">
        <v>8</v>
      </c>
    </row>
    <row r="52" spans="1:8" ht="18" customHeight="1">
      <c r="A52" s="69">
        <v>4</v>
      </c>
      <c r="B52" s="5" t="s">
        <v>4</v>
      </c>
      <c r="C52" s="9">
        <v>8236</v>
      </c>
      <c r="D52" s="10">
        <v>6297</v>
      </c>
      <c r="E52" s="16">
        <f t="shared" si="4"/>
        <v>100</v>
      </c>
      <c r="F52" s="49">
        <v>1</v>
      </c>
      <c r="G52" s="49">
        <v>24</v>
      </c>
      <c r="H52" s="13" t="s">
        <v>8</v>
      </c>
    </row>
    <row r="53" spans="1:8" ht="18" customHeight="1">
      <c r="A53" s="69"/>
      <c r="B53" s="6" t="s">
        <v>6</v>
      </c>
      <c r="C53" s="9">
        <v>21859</v>
      </c>
      <c r="D53" s="10">
        <v>5755</v>
      </c>
      <c r="E53" s="16">
        <f t="shared" si="4"/>
        <v>100</v>
      </c>
      <c r="F53" s="49">
        <v>3</v>
      </c>
      <c r="G53" s="49">
        <v>79</v>
      </c>
      <c r="H53" s="13" t="s">
        <v>8</v>
      </c>
    </row>
    <row r="54" spans="1:8" ht="18" customHeight="1">
      <c r="A54" s="69"/>
      <c r="B54" s="6" t="s">
        <v>7</v>
      </c>
      <c r="C54" s="9">
        <f>SUM(C52:C53)</f>
        <v>30095</v>
      </c>
      <c r="D54" s="10">
        <v>12052</v>
      </c>
      <c r="E54" s="16">
        <f t="shared" si="4"/>
        <v>100</v>
      </c>
      <c r="F54" s="49">
        <v>4</v>
      </c>
      <c r="G54" s="49">
        <f>SUM(G52:G53)</f>
        <v>103</v>
      </c>
      <c r="H54" s="13" t="s">
        <v>8</v>
      </c>
    </row>
    <row r="55" spans="1:8" ht="18" customHeight="1">
      <c r="A55" s="69">
        <v>7</v>
      </c>
      <c r="B55" s="5" t="s">
        <v>4</v>
      </c>
      <c r="C55" s="9">
        <v>8144</v>
      </c>
      <c r="D55" s="10">
        <v>6279</v>
      </c>
      <c r="E55" s="16">
        <f t="shared" si="4"/>
        <v>100</v>
      </c>
      <c r="F55" s="49">
        <v>1</v>
      </c>
      <c r="G55" s="49">
        <v>24</v>
      </c>
      <c r="H55" s="13" t="s">
        <v>8</v>
      </c>
    </row>
    <row r="56" spans="1:8" ht="18" customHeight="1">
      <c r="A56" s="69"/>
      <c r="B56" s="6" t="s">
        <v>6</v>
      </c>
      <c r="C56" s="9">
        <v>22909</v>
      </c>
      <c r="D56" s="10">
        <v>6778</v>
      </c>
      <c r="E56" s="16">
        <f t="shared" si="4"/>
        <v>100</v>
      </c>
      <c r="F56" s="49">
        <v>3</v>
      </c>
      <c r="G56" s="49">
        <v>79</v>
      </c>
      <c r="H56" s="13" t="s">
        <v>8</v>
      </c>
    </row>
    <row r="57" spans="1:8" ht="18" customHeight="1">
      <c r="A57" s="69"/>
      <c r="B57" s="6" t="s">
        <v>7</v>
      </c>
      <c r="C57" s="9">
        <f>SUM(C55:C56)</f>
        <v>31053</v>
      </c>
      <c r="D57" s="10">
        <f>SUM(D55:D56)</f>
        <v>13057</v>
      </c>
      <c r="E57" s="16">
        <f t="shared" si="4"/>
        <v>100</v>
      </c>
      <c r="F57" s="49">
        <v>4</v>
      </c>
      <c r="G57" s="49">
        <f>SUM(G55:G56)</f>
        <v>103</v>
      </c>
      <c r="H57" s="13" t="s">
        <v>8</v>
      </c>
    </row>
    <row r="58" spans="1:14" ht="18" customHeight="1">
      <c r="A58" s="69">
        <v>12</v>
      </c>
      <c r="B58" s="5" t="s">
        <v>4</v>
      </c>
      <c r="C58" s="10">
        <v>8154</v>
      </c>
      <c r="D58" s="10">
        <v>6283</v>
      </c>
      <c r="E58" s="16">
        <f t="shared" si="4"/>
        <v>100</v>
      </c>
      <c r="F58" s="49">
        <v>1</v>
      </c>
      <c r="G58" s="49">
        <v>24</v>
      </c>
      <c r="H58" s="13" t="s">
        <v>8</v>
      </c>
      <c r="I58" s="21"/>
      <c r="J58" s="21"/>
      <c r="K58" s="21"/>
      <c r="L58" s="21"/>
      <c r="M58" s="21"/>
      <c r="N58" s="21"/>
    </row>
    <row r="59" spans="1:14" ht="18" customHeight="1">
      <c r="A59" s="69"/>
      <c r="B59" s="6" t="s">
        <v>6</v>
      </c>
      <c r="C59" s="10">
        <v>23144</v>
      </c>
      <c r="D59" s="10">
        <v>8029</v>
      </c>
      <c r="E59" s="16">
        <f t="shared" si="4"/>
        <v>100</v>
      </c>
      <c r="F59" s="49">
        <v>3</v>
      </c>
      <c r="G59" s="49">
        <v>79</v>
      </c>
      <c r="H59" s="13" t="s">
        <v>8</v>
      </c>
      <c r="I59" s="21"/>
      <c r="J59" s="21"/>
      <c r="K59" s="21"/>
      <c r="L59" s="21"/>
      <c r="M59" s="21"/>
      <c r="N59" s="21"/>
    </row>
    <row r="60" spans="1:14" ht="18" customHeight="1">
      <c r="A60" s="69"/>
      <c r="B60" s="6" t="s">
        <v>7</v>
      </c>
      <c r="C60" s="10">
        <f>SUM(C58:C59)</f>
        <v>31298</v>
      </c>
      <c r="D60" s="10">
        <f>SUM(D58:D59)</f>
        <v>14312</v>
      </c>
      <c r="E60" s="16">
        <f t="shared" si="4"/>
        <v>100</v>
      </c>
      <c r="F60" s="49">
        <v>4</v>
      </c>
      <c r="G60" s="49">
        <f>SUM(G58:G59)</f>
        <v>103</v>
      </c>
      <c r="H60" s="13" t="s">
        <v>8</v>
      </c>
      <c r="I60" s="21"/>
      <c r="J60" s="21"/>
      <c r="K60" s="21"/>
      <c r="L60" s="21"/>
      <c r="M60" s="21"/>
      <c r="N60" s="21"/>
    </row>
    <row r="61" spans="1:14" ht="18" customHeight="1">
      <c r="A61" s="69">
        <v>14</v>
      </c>
      <c r="B61" s="5" t="s">
        <v>4</v>
      </c>
      <c r="C61" s="10">
        <v>8207</v>
      </c>
      <c r="D61" s="10">
        <v>6360</v>
      </c>
      <c r="E61" s="16">
        <f t="shared" si="4"/>
        <v>100</v>
      </c>
      <c r="F61" s="49">
        <v>1</v>
      </c>
      <c r="G61" s="49">
        <v>32</v>
      </c>
      <c r="H61" s="13" t="s">
        <v>8</v>
      </c>
      <c r="I61" s="21"/>
      <c r="J61" s="21"/>
      <c r="K61" s="21"/>
      <c r="L61" s="21"/>
      <c r="M61" s="21"/>
      <c r="N61" s="21"/>
    </row>
    <row r="62" spans="1:14" ht="18" customHeight="1">
      <c r="A62" s="69"/>
      <c r="B62" s="6" t="s">
        <v>6</v>
      </c>
      <c r="C62" s="10">
        <v>23144</v>
      </c>
      <c r="D62" s="10">
        <v>8029</v>
      </c>
      <c r="E62" s="16">
        <f t="shared" si="4"/>
        <v>100</v>
      </c>
      <c r="F62" s="49">
        <v>3</v>
      </c>
      <c r="G62" s="49">
        <v>79</v>
      </c>
      <c r="H62" s="13" t="s">
        <v>8</v>
      </c>
      <c r="I62" s="21"/>
      <c r="J62" s="21"/>
      <c r="K62" s="21"/>
      <c r="L62" s="21"/>
      <c r="M62" s="21"/>
      <c r="N62" s="21"/>
    </row>
    <row r="63" spans="1:14" ht="18" customHeight="1">
      <c r="A63" s="69"/>
      <c r="B63" s="6" t="s">
        <v>7</v>
      </c>
      <c r="C63" s="11">
        <f>SUM(C61:C62)</f>
        <v>31351</v>
      </c>
      <c r="D63" s="12">
        <f>SUM(D61:D62)</f>
        <v>14389</v>
      </c>
      <c r="E63" s="17">
        <f t="shared" si="4"/>
        <v>100</v>
      </c>
      <c r="F63" s="52">
        <v>4</v>
      </c>
      <c r="G63" s="52">
        <f>SUM(G61:G62)</f>
        <v>111</v>
      </c>
      <c r="H63" s="14" t="s">
        <v>8</v>
      </c>
      <c r="I63" s="21"/>
      <c r="J63" s="21"/>
      <c r="K63" s="21"/>
      <c r="L63" s="21"/>
      <c r="M63" s="21"/>
      <c r="N63" s="21"/>
    </row>
    <row r="64" ht="19.5" customHeight="1">
      <c r="H64" s="2" t="s">
        <v>13</v>
      </c>
    </row>
    <row r="65" ht="19.5" customHeight="1"/>
    <row r="66" s="4" customFormat="1" ht="19.5" customHeight="1">
      <c r="A66" s="19" t="s">
        <v>25</v>
      </c>
    </row>
    <row r="67" s="39" customFormat="1" ht="19.5" customHeight="1">
      <c r="G67" s="40" t="s">
        <v>50</v>
      </c>
    </row>
    <row r="68" spans="1:7" s="39" customFormat="1" ht="27.75" customHeight="1">
      <c r="A68" s="41" t="s">
        <v>47</v>
      </c>
      <c r="B68" s="57" t="s">
        <v>26</v>
      </c>
      <c r="C68" s="61"/>
      <c r="D68" s="57" t="s">
        <v>27</v>
      </c>
      <c r="E68" s="57"/>
      <c r="F68" s="57" t="s">
        <v>41</v>
      </c>
      <c r="G68" s="58"/>
    </row>
    <row r="69" spans="1:7" s="39" customFormat="1" ht="24" customHeight="1">
      <c r="A69" s="42" t="s">
        <v>22</v>
      </c>
      <c r="B69" s="59">
        <v>8800</v>
      </c>
      <c r="C69" s="60"/>
      <c r="D69" s="60">
        <v>4800</v>
      </c>
      <c r="E69" s="60"/>
      <c r="F69" s="60">
        <v>529</v>
      </c>
      <c r="G69" s="60"/>
    </row>
    <row r="70" spans="1:7" s="39" customFormat="1" ht="24" customHeight="1">
      <c r="A70" s="43" t="s">
        <v>42</v>
      </c>
      <c r="B70" s="56">
        <v>10800</v>
      </c>
      <c r="C70" s="53"/>
      <c r="D70" s="53">
        <v>5100</v>
      </c>
      <c r="E70" s="53"/>
      <c r="F70" s="53">
        <v>529</v>
      </c>
      <c r="G70" s="53"/>
    </row>
    <row r="71" spans="1:7" s="39" customFormat="1" ht="24" customHeight="1">
      <c r="A71" s="43" t="s">
        <v>23</v>
      </c>
      <c r="B71" s="56">
        <v>13424</v>
      </c>
      <c r="C71" s="53"/>
      <c r="D71" s="53">
        <v>6560</v>
      </c>
      <c r="E71" s="53"/>
      <c r="F71" s="53">
        <v>704</v>
      </c>
      <c r="G71" s="53"/>
    </row>
    <row r="72" spans="1:7" s="39" customFormat="1" ht="24" customHeight="1">
      <c r="A72" s="43" t="s">
        <v>43</v>
      </c>
      <c r="B72" s="56">
        <v>17987</v>
      </c>
      <c r="C72" s="53"/>
      <c r="D72" s="53">
        <v>7148</v>
      </c>
      <c r="E72" s="53"/>
      <c r="F72" s="53">
        <v>770</v>
      </c>
      <c r="G72" s="53"/>
    </row>
    <row r="73" spans="1:7" s="39" customFormat="1" ht="24" customHeight="1">
      <c r="A73" s="43" t="s">
        <v>44</v>
      </c>
      <c r="B73" s="56">
        <v>18254</v>
      </c>
      <c r="C73" s="53"/>
      <c r="D73" s="53">
        <v>7148</v>
      </c>
      <c r="E73" s="53"/>
      <c r="F73" s="53">
        <v>794</v>
      </c>
      <c r="G73" s="53"/>
    </row>
    <row r="74" spans="1:7" s="39" customFormat="1" ht="24" customHeight="1">
      <c r="A74" s="43" t="s">
        <v>45</v>
      </c>
      <c r="B74" s="56">
        <v>18403</v>
      </c>
      <c r="C74" s="53"/>
      <c r="D74" s="53">
        <v>7589</v>
      </c>
      <c r="E74" s="53"/>
      <c r="F74" s="53">
        <v>820</v>
      </c>
      <c r="G74" s="53"/>
    </row>
    <row r="75" spans="1:7" s="39" customFormat="1" ht="24" customHeight="1">
      <c r="A75" s="44" t="s">
        <v>46</v>
      </c>
      <c r="B75" s="54">
        <v>18557</v>
      </c>
      <c r="C75" s="55"/>
      <c r="D75" s="55">
        <v>7870</v>
      </c>
      <c r="E75" s="55"/>
      <c r="F75" s="55">
        <v>841</v>
      </c>
      <c r="G75" s="55"/>
    </row>
    <row r="76" spans="1:7" s="21" customFormat="1" ht="19.5" customHeight="1">
      <c r="A76" s="45"/>
      <c r="G76" s="46" t="s">
        <v>24</v>
      </c>
    </row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</sheetData>
  <mergeCells count="58">
    <mergeCell ref="A58:A60"/>
    <mergeCell ref="A61:A63"/>
    <mergeCell ref="A43:A45"/>
    <mergeCell ref="A46:A48"/>
    <mergeCell ref="A49:A51"/>
    <mergeCell ref="A52:A54"/>
    <mergeCell ref="A55:A57"/>
    <mergeCell ref="A11:A13"/>
    <mergeCell ref="A14:A16"/>
    <mergeCell ref="A17:A19"/>
    <mergeCell ref="A23:A25"/>
    <mergeCell ref="A20:A22"/>
    <mergeCell ref="A40:A42"/>
    <mergeCell ref="B40:B42"/>
    <mergeCell ref="C40:H40"/>
    <mergeCell ref="C41:C42"/>
    <mergeCell ref="D41:D42"/>
    <mergeCell ref="E41:E42"/>
    <mergeCell ref="H41:H42"/>
    <mergeCell ref="A31:A32"/>
    <mergeCell ref="B31:C31"/>
    <mergeCell ref="B32:C32"/>
    <mergeCell ref="E3:E4"/>
    <mergeCell ref="A5:A7"/>
    <mergeCell ref="A8:A10"/>
    <mergeCell ref="A3:A4"/>
    <mergeCell ref="B3:B4"/>
    <mergeCell ref="C3:C4"/>
    <mergeCell ref="D3:D4"/>
    <mergeCell ref="A33:A36"/>
    <mergeCell ref="B33:C33"/>
    <mergeCell ref="B34:C34"/>
    <mergeCell ref="B35:C35"/>
    <mergeCell ref="B36:C36"/>
    <mergeCell ref="F68:G68"/>
    <mergeCell ref="B69:C69"/>
    <mergeCell ref="D69:E69"/>
    <mergeCell ref="F69:G69"/>
    <mergeCell ref="B68:C68"/>
    <mergeCell ref="D68:E68"/>
    <mergeCell ref="F70:G70"/>
    <mergeCell ref="B71:C71"/>
    <mergeCell ref="D71:E71"/>
    <mergeCell ref="F71:G71"/>
    <mergeCell ref="B70:C70"/>
    <mergeCell ref="D70:E70"/>
    <mergeCell ref="F72:G72"/>
    <mergeCell ref="B73:C73"/>
    <mergeCell ref="D73:E73"/>
    <mergeCell ref="F73:G73"/>
    <mergeCell ref="B72:C72"/>
    <mergeCell ref="D72:E72"/>
    <mergeCell ref="D74:E74"/>
    <mergeCell ref="F74:G74"/>
    <mergeCell ref="B75:C75"/>
    <mergeCell ref="D75:E75"/>
    <mergeCell ref="F75:G75"/>
    <mergeCell ref="B74:C7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&amp;P+105 -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2004-03-26T07:16:17Z</cp:lastPrinted>
  <dcterms:modified xsi:type="dcterms:W3CDTF">2004-04-30T05:46:55Z</dcterms:modified>
  <cp:category/>
  <cp:version/>
  <cp:contentType/>
  <cp:contentStatus/>
</cp:coreProperties>
</file>