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4800" windowHeight="4035" activeTab="0"/>
  </bookViews>
  <sheets>
    <sheet name="決算歳出（目的別）" sheetId="1" r:id="rId1"/>
    <sheet name="性質別" sheetId="2" r:id="rId2"/>
    <sheet name="グラフ" sheetId="3" r:id="rId3"/>
  </sheets>
  <externalReferences>
    <externalReference r:id="rId6"/>
  </externalReferences>
  <definedNames>
    <definedName name="_Regression_Int" localSheetId="0" hidden="1">1</definedName>
    <definedName name="Print_Area_MI">'決算歳出（目的別）'!#REF!</definedName>
    <definedName name="Print_Titles_MI">'決算歳出（目的別）'!$B:$B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<sst xmlns="http://schemas.openxmlformats.org/spreadsheetml/2006/main" count="225" uniqueCount="62">
  <si>
    <t>（単位：千円、％）</t>
  </si>
  <si>
    <t>構成比</t>
  </si>
  <si>
    <t>議  会  費</t>
  </si>
  <si>
    <t>総  務  費</t>
  </si>
  <si>
    <t>民  生  費</t>
  </si>
  <si>
    <t>衛  生  費</t>
  </si>
  <si>
    <t>農林業費</t>
  </si>
  <si>
    <t>商  工  費</t>
  </si>
  <si>
    <t>土  木  費</t>
  </si>
  <si>
    <t>消  防  費</t>
  </si>
  <si>
    <t>教  育  費</t>
  </si>
  <si>
    <t>公  債  費</t>
  </si>
  <si>
    <t>諸支出金</t>
  </si>
  <si>
    <t>災害復旧費</t>
  </si>
  <si>
    <t>資料：企画財政課『地方財政状況調査』</t>
  </si>
  <si>
    <t xml:space="preserve">－ </t>
  </si>
  <si>
    <t>昭和45</t>
  </si>
  <si>
    <t>昭和50</t>
  </si>
  <si>
    <t>昭和55</t>
  </si>
  <si>
    <t>昭和60</t>
  </si>
  <si>
    <t>平成2</t>
  </si>
  <si>
    <t>平成7</t>
  </si>
  <si>
    <t>平成9</t>
  </si>
  <si>
    <t>平成10</t>
  </si>
  <si>
    <t>平成11</t>
  </si>
  <si>
    <t>平成12</t>
  </si>
  <si>
    <t>平成13</t>
  </si>
  <si>
    <t>平成14</t>
  </si>
  <si>
    <t>　　　 　　年 度
　区 分</t>
  </si>
  <si>
    <t>総　計</t>
  </si>
  <si>
    <t>３．一般会計歳出決算額</t>
  </si>
  <si>
    <t>【 目的別 】</t>
  </si>
  <si>
    <t>人件費</t>
  </si>
  <si>
    <t>扶助費</t>
  </si>
  <si>
    <t>公債費</t>
  </si>
  <si>
    <t>物件費</t>
  </si>
  <si>
    <t>維持補修費</t>
  </si>
  <si>
    <t>補助費等</t>
  </si>
  <si>
    <t>繰出金</t>
  </si>
  <si>
    <t>積立金</t>
  </si>
  <si>
    <t>投資･出資、貸付金</t>
  </si>
  <si>
    <t>投資的経費</t>
  </si>
  <si>
    <t>うち単独事業費</t>
  </si>
  <si>
    <t>【 性質別 】</t>
  </si>
  <si>
    <t>　　　　　　　　  年　度
　  区　分</t>
  </si>
  <si>
    <t>昭和45</t>
  </si>
  <si>
    <t>昭和50</t>
  </si>
  <si>
    <t>昭和55</t>
  </si>
  <si>
    <t>総計</t>
  </si>
  <si>
    <t xml:space="preserve">－ </t>
  </si>
  <si>
    <t>普通建設事業費</t>
  </si>
  <si>
    <t>うち補助事業費</t>
  </si>
  <si>
    <t>災害復旧事業費</t>
  </si>
  <si>
    <t>昭和60</t>
  </si>
  <si>
    <t>平成2</t>
  </si>
  <si>
    <t>平成7</t>
  </si>
  <si>
    <t>平成9</t>
  </si>
  <si>
    <t>総計</t>
  </si>
  <si>
    <t>普通建設事業費</t>
  </si>
  <si>
    <t>うち補助事業費</t>
  </si>
  <si>
    <t>災害復旧事業費</t>
  </si>
  <si>
    <t xml:space="preserve">－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</si>
</sst>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.0_);[Red]\(#,##0.0\)"/>
    <numFmt numFmtId="180" formatCode="0.0%"/>
  </numFmts>
  <fonts count="1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6"/>
      <name val="ＭＳ Ｐゴシック"/>
      <family val="3"/>
    </font>
    <font>
      <b/>
      <sz val="10"/>
      <name val="丸ｺﾞｼｯｸ"/>
      <family val="3"/>
    </font>
    <font>
      <sz val="12"/>
      <name val="丸ｺﾞｼｯｸ"/>
      <family val="3"/>
    </font>
    <font>
      <sz val="6"/>
      <name val="丸ｺﾞｼｯｸ"/>
      <family val="3"/>
    </font>
    <font>
      <b/>
      <sz val="12"/>
      <name val="丸ｺﾞｼｯｸ"/>
      <family val="3"/>
    </font>
    <font>
      <b/>
      <sz val="8"/>
      <name val="丸ｺﾞｼｯｸ"/>
      <family val="3"/>
    </font>
    <font>
      <b/>
      <sz val="10"/>
      <name val="丸ゴシック"/>
      <family val="3"/>
    </font>
    <font>
      <b/>
      <sz val="9"/>
      <name val="丸ゴシック"/>
      <family val="3"/>
    </font>
    <font>
      <b/>
      <sz val="14"/>
      <name val="丸ゴシック"/>
      <family val="3"/>
    </font>
    <font>
      <b/>
      <sz val="8"/>
      <name val="丸ゴシック"/>
      <family val="3"/>
    </font>
    <font>
      <b/>
      <u val="single"/>
      <sz val="10"/>
      <name val="丸ｺﾞｼｯｸ"/>
      <family val="3"/>
    </font>
    <font>
      <b/>
      <sz val="11"/>
      <name val="丸ｺﾞｼｯｸ"/>
      <family val="3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3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7" fontId="0" fillId="0" borderId="8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77" fontId="0" fillId="0" borderId="8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177" fontId="7" fillId="0" borderId="1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0" xfId="0" applyNumberFormat="1" applyBorder="1" applyAlignment="1" quotePrefix="1">
      <alignment horizontal="righ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left" vertical="center"/>
    </xf>
    <xf numFmtId="0" fontId="7" fillId="0" borderId="11" xfId="0" applyFont="1" applyBorder="1" applyAlignment="1">
      <alignment horizontal="distributed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丸ｺﾞｼｯｸ"/>
                <a:ea typeface="丸ｺﾞｼｯｸ"/>
                <a:cs typeface="丸ｺﾞｼｯｸ"/>
              </a:rPr>
              <a:t>図２２　一般会計歳出決算額の状況
　　　　【 目的別 】</a:t>
            </a:r>
          </a:p>
        </c:rich>
      </c:tx>
      <c:layout>
        <c:manualLayout>
          <c:xMode val="factor"/>
          <c:yMode val="factor"/>
          <c:x val="-0.270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5"/>
          <c:y val="0.10475"/>
          <c:w val="0.6525"/>
          <c:h val="0.850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丸ｺﾞｼｯｸ"/>
                        <a:ea typeface="丸ｺﾞｼｯｸ"/>
                        <a:cs typeface="丸ｺﾞｼｯｸ"/>
                      </a:rPr>
                      <a:t>その他 3.4%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丸ｺﾞｼｯｸ"/>
                    <a:ea typeface="丸ｺﾞｼｯｸ"/>
                    <a:cs typeface="丸ｺﾞｼｯｸ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'[1]決算ｸﾞﾗﾌ'!$K$44:$K$52</c:f>
              <c:strCache>
                <c:ptCount val="9"/>
                <c:pt idx="0">
                  <c:v>教育費</c:v>
                </c:pt>
                <c:pt idx="1">
                  <c:v>民生費</c:v>
                </c:pt>
                <c:pt idx="2">
                  <c:v>土木費</c:v>
                </c:pt>
                <c:pt idx="3">
                  <c:v>総務費</c:v>
                </c:pt>
                <c:pt idx="4">
                  <c:v>農林業費</c:v>
                </c:pt>
                <c:pt idx="5">
                  <c:v>公債費</c:v>
                </c:pt>
                <c:pt idx="6">
                  <c:v>衛生費</c:v>
                </c:pt>
                <c:pt idx="7">
                  <c:v>消防費</c:v>
                </c:pt>
                <c:pt idx="8">
                  <c:v>その他</c:v>
                </c:pt>
              </c:strCache>
            </c:strRef>
          </c:cat>
          <c:val>
            <c:numRef>
              <c:f>'[1]決算ｸﾞﾗﾌ'!$L$44:$L$52</c:f>
              <c:numCache>
                <c:ptCount val="9"/>
                <c:pt idx="0">
                  <c:v>811549</c:v>
                </c:pt>
                <c:pt idx="1">
                  <c:v>801401</c:v>
                </c:pt>
                <c:pt idx="2">
                  <c:v>795633</c:v>
                </c:pt>
                <c:pt idx="3">
                  <c:v>782062</c:v>
                </c:pt>
                <c:pt idx="4">
                  <c:v>522248</c:v>
                </c:pt>
                <c:pt idx="5">
                  <c:v>498435</c:v>
                </c:pt>
                <c:pt idx="6">
                  <c:v>345430</c:v>
                </c:pt>
                <c:pt idx="7">
                  <c:v>302581</c:v>
                </c:pt>
                <c:pt idx="8">
                  <c:v>171879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1" i="0" u="none" baseline="0">
          <a:latin typeface="丸ｺﾞｼｯｸ"/>
          <a:ea typeface="丸ｺﾞｼｯｸ"/>
          <a:cs typeface="丸ｺﾞｼｯｸ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丸ｺﾞｼｯｸ"/>
                <a:ea typeface="丸ｺﾞｼｯｸ"/>
                <a:cs typeface="丸ｺﾞｼｯｸ"/>
              </a:rPr>
              <a:t>図２３　一般会計決算額の状況
       【 性質別 】</a:t>
            </a:r>
          </a:p>
        </c:rich>
      </c:tx>
      <c:layout>
        <c:manualLayout>
          <c:xMode val="factor"/>
          <c:yMode val="factor"/>
          <c:x val="-0.295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875"/>
          <c:y val="0.07525"/>
          <c:w val="0.6235"/>
          <c:h val="0.848"/>
        </c:manualLayout>
      </c:layout>
      <c:doughnutChart>
        <c:varyColors val="1"/>
        <c:ser>
          <c:idx val="1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6"/>
            <c:spPr>
              <a:noFill/>
            </c:spPr>
          </c:dPt>
          <c:dPt>
            <c:idx val="9"/>
            <c:spPr>
              <a:noFill/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'[1]決算ｸﾞﾗﾌ'!$K$72:$K$81</c:f>
              <c:strCache>
                <c:ptCount val="10"/>
                <c:pt idx="0">
                  <c:v>人件費</c:v>
                </c:pt>
                <c:pt idx="1">
                  <c:v>扶助費</c:v>
                </c:pt>
                <c:pt idx="2">
                  <c:v>公債費</c:v>
                </c:pt>
                <c:pt idx="3">
                  <c:v>物件費</c:v>
                </c:pt>
                <c:pt idx="4">
                  <c:v>維持補修費</c:v>
                </c:pt>
                <c:pt idx="5">
                  <c:v>補助費等</c:v>
                </c:pt>
                <c:pt idx="6">
                  <c:v>繰出金</c:v>
                </c:pt>
                <c:pt idx="7">
                  <c:v>積立金</c:v>
                </c:pt>
                <c:pt idx="8">
                  <c:v>その他</c:v>
                </c:pt>
                <c:pt idx="9">
                  <c:v>投資的経費</c:v>
                </c:pt>
              </c:strCache>
            </c:strRef>
          </c:cat>
          <c:val>
            <c:numRef>
              <c:f>'[1]決算ｸﾞﾗﾌ'!$L$72:$L$81</c:f>
              <c:numCache>
                <c:ptCount val="10"/>
                <c:pt idx="0">
                  <c:v>3482009</c:v>
                </c:pt>
                <c:pt idx="6">
                  <c:v>552300</c:v>
                </c:pt>
                <c:pt idx="9">
                  <c:v>996909</c:v>
                </c:pt>
              </c:numCache>
            </c:numRef>
          </c:val>
        </c:ser>
        <c:ser>
          <c:idx val="0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丸ｺﾞｼｯｸ"/>
                        <a:ea typeface="丸ｺﾞｼｯｸ"/>
                        <a:cs typeface="丸ｺﾞｼｯｸ"/>
                      </a:rPr>
                      <a:t>維持補修費 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丸ｺﾞｼｯｸ"/>
                      <a:ea typeface="丸ｺﾞｼｯｸ"/>
                      <a:cs typeface="丸ｺﾞｼｯｸ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丸ｺﾞｼｯｸ"/>
                        <a:ea typeface="丸ｺﾞｼｯｸ"/>
                        <a:cs typeface="丸ｺﾞｼｯｸ"/>
                      </a:rPr>
                      <a:t>その他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丸ｺﾞｼｯｸ"/>
                        <a:ea typeface="丸ｺﾞｼｯｸ"/>
                        <a:cs typeface="丸ｺﾞｼｯｸ"/>
                      </a:rPr>
                      <a:t>投資的経費
19.8%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丸ｺﾞｼｯｸ"/>
                    <a:ea typeface="丸ｺﾞｼｯｸ"/>
                    <a:cs typeface="丸ｺﾞｼｯｸ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'[1]決算ｸﾞﾗﾌ'!$K$72:$K$81</c:f>
              <c:strCache>
                <c:ptCount val="10"/>
                <c:pt idx="0">
                  <c:v>人件費</c:v>
                </c:pt>
                <c:pt idx="1">
                  <c:v>扶助費</c:v>
                </c:pt>
                <c:pt idx="2">
                  <c:v>公債費</c:v>
                </c:pt>
                <c:pt idx="3">
                  <c:v>物件費</c:v>
                </c:pt>
                <c:pt idx="4">
                  <c:v>維持補修費</c:v>
                </c:pt>
                <c:pt idx="5">
                  <c:v>補助費等</c:v>
                </c:pt>
                <c:pt idx="6">
                  <c:v>繰出金</c:v>
                </c:pt>
                <c:pt idx="7">
                  <c:v>積立金</c:v>
                </c:pt>
                <c:pt idx="8">
                  <c:v>その他</c:v>
                </c:pt>
                <c:pt idx="9">
                  <c:v>投資的経費</c:v>
                </c:pt>
              </c:strCache>
            </c:strRef>
          </c:cat>
          <c:val>
            <c:numRef>
              <c:f>'[1]決算ｸﾞﾗﾌ'!$N$70:$N$79</c:f>
              <c:numCache>
                <c:ptCount val="10"/>
                <c:pt idx="0">
                  <c:v>1095564</c:v>
                </c:pt>
                <c:pt idx="1">
                  <c:v>346441</c:v>
                </c:pt>
                <c:pt idx="2">
                  <c:v>498435</c:v>
                </c:pt>
                <c:pt idx="3">
                  <c:v>679826</c:v>
                </c:pt>
                <c:pt idx="4">
                  <c:v>122716</c:v>
                </c:pt>
                <c:pt idx="5">
                  <c:v>739027</c:v>
                </c:pt>
                <c:pt idx="6">
                  <c:v>441849</c:v>
                </c:pt>
                <c:pt idx="7">
                  <c:v>107351</c:v>
                </c:pt>
                <c:pt idx="8">
                  <c:v>3100</c:v>
                </c:pt>
                <c:pt idx="9">
                  <c:v>996909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1" i="0" u="none" baseline="0">
          <a:latin typeface="丸ｺﾞｼｯｸ"/>
          <a:ea typeface="丸ｺﾞｼｯｸ"/>
          <a:cs typeface="丸ｺﾞｼｯｸ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0.46675</cdr:x>
      <cdr:y>0.45</cdr:y>
    </cdr:from>
    <cdr:to>
      <cdr:x>0.63425</cdr:x>
      <cdr:y>0.61925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95625" y="2171700"/>
          <a:ext cx="11144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丸ゴシック"/>
              <a:ea typeface="丸ゴシック"/>
              <a:cs typeface="丸ゴシック"/>
            </a:rPr>
            <a:t>平成14年度
歳出合計</a:t>
          </a:r>
          <a:r>
            <a:rPr lang="en-US" cap="none" sz="900" b="1" i="0" u="none" baseline="0">
              <a:latin typeface="丸ゴシック"/>
              <a:ea typeface="丸ゴシック"/>
              <a:cs typeface="丸ゴシック"/>
            </a:rPr>
            <a:t>
</a:t>
          </a:r>
          <a:r>
            <a:rPr lang="en-US" cap="none" sz="1400" b="1" i="0" u="none" baseline="0">
              <a:latin typeface="丸ゴシック"/>
              <a:ea typeface="丸ゴシック"/>
              <a:cs typeface="丸ゴシック"/>
            </a:rPr>
            <a:t>5,031</a:t>
          </a:r>
          <a:r>
            <a:rPr lang="en-US" cap="none" sz="800" b="1" i="0" u="none" baseline="0">
              <a:latin typeface="丸ゴシック"/>
              <a:ea typeface="丸ゴシック"/>
              <a:cs typeface="丸ゴシック"/>
            </a:rPr>
            <a:t>百万円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0.62125</cdr:y>
    </cdr:from>
    <cdr:to>
      <cdr:x>0.6625</cdr:x>
      <cdr:y>0.6745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352800" y="3000375"/>
          <a:ext cx="106680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latin typeface="丸ｺﾞｼｯｸ"/>
              <a:ea typeface="丸ｺﾞｼｯｸ"/>
              <a:cs typeface="丸ｺﾞｼｯｸ"/>
            </a:rPr>
            <a:t>経常的経費</a:t>
          </a:r>
        </a:p>
      </cdr:txBody>
    </cdr:sp>
  </cdr:relSizeAnchor>
  <cdr:relSizeAnchor xmlns:cdr="http://schemas.openxmlformats.org/drawingml/2006/chartDrawing">
    <cdr:from>
      <cdr:x>0.38975</cdr:x>
      <cdr:y>0.31075</cdr:y>
    </cdr:from>
    <cdr:to>
      <cdr:x>0.52375</cdr:x>
      <cdr:y>0.36775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600325" y="1495425"/>
          <a:ext cx="895350" cy="2762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latin typeface="丸ｺﾞｼｯｸ"/>
              <a:ea typeface="丸ｺﾞｼｯｸ"/>
              <a:cs typeface="丸ｺﾞｼｯｸ"/>
            </a:rPr>
            <a:t>投資的経費</a:t>
          </a:r>
        </a:p>
      </cdr:txBody>
    </cdr:sp>
  </cdr:relSizeAnchor>
  <cdr:relSizeAnchor xmlns:cdr="http://schemas.openxmlformats.org/drawingml/2006/chartDrawing">
    <cdr:from>
      <cdr:x>0.33625</cdr:x>
      <cdr:y>0.4635</cdr:y>
    </cdr:from>
    <cdr:to>
      <cdr:x>0.42175</cdr:x>
      <cdr:y>0.50675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238375" y="2238375"/>
          <a:ext cx="571500" cy="209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sng" baseline="0">
              <a:latin typeface="丸ｺﾞｼｯｸ"/>
              <a:ea typeface="丸ｺﾞｼｯｸ"/>
              <a:cs typeface="丸ｺﾞｼｯｸ"/>
            </a:rPr>
            <a:t>その他</a:t>
          </a:r>
        </a:p>
      </cdr:txBody>
    </cdr:sp>
  </cdr:relSizeAnchor>
  <cdr:relSizeAnchor xmlns:cdr="http://schemas.openxmlformats.org/drawingml/2006/chartDrawing">
    <cdr:from>
      <cdr:x>0.013</cdr:x>
      <cdr:y>-9.668</cdr:y>
    </cdr:from>
    <cdr:to>
      <cdr:x>0.21125</cdr:x>
      <cdr:y>-9.62075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85725" y="-46777274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丸ｺﾞｼｯｸ"/>
              <a:ea typeface="丸ｺﾞｼｯｸ"/>
              <a:cs typeface="丸ｺﾞｼｯｸ"/>
            </a:rPr>
            <a:t>【性質別歳出】</a:t>
          </a:r>
        </a:p>
      </cdr:txBody>
    </cdr:sp>
  </cdr:relSizeAnchor>
  <cdr:relSizeAnchor xmlns:cdr="http://schemas.openxmlformats.org/drawingml/2006/chartDrawing">
    <cdr:from>
      <cdr:x>0.0095</cdr:x>
      <cdr:y>-9.80225</cdr:y>
    </cdr:from>
    <cdr:to>
      <cdr:x>0.20775</cdr:x>
      <cdr:y>-9.755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-47424974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丸ｺﾞｼｯｸ"/>
              <a:ea typeface="丸ｺﾞｼｯｸ"/>
              <a:cs typeface="丸ｺﾞｼｯｸ"/>
            </a:rPr>
            <a:t>【性質別歳出】</a:t>
          </a:r>
        </a:p>
      </cdr:txBody>
    </cdr:sp>
  </cdr:relSizeAnchor>
  <cdr:relSizeAnchor xmlns:cdr="http://schemas.openxmlformats.org/drawingml/2006/chartDrawing">
    <cdr:from>
      <cdr:x>0.0065</cdr:x>
      <cdr:y>-9.80225</cdr:y>
    </cdr:from>
    <cdr:to>
      <cdr:x>0.20475</cdr:x>
      <cdr:y>-9.755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38100" y="-47424974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丸ｺﾞｼｯｸ"/>
              <a:ea typeface="丸ｺﾞｼｯｸ"/>
              <a:cs typeface="丸ｺﾞｼｯｸ"/>
            </a:rPr>
            <a:t>【性質別歳出】</a:t>
          </a:r>
        </a:p>
      </cdr:txBody>
    </cdr:sp>
  </cdr:relSizeAnchor>
  <cdr:relSizeAnchor xmlns:cdr="http://schemas.openxmlformats.org/drawingml/2006/chartDrawing">
    <cdr:from>
      <cdr:x>0.03525</cdr:x>
      <cdr:y>-9.80225</cdr:y>
    </cdr:from>
    <cdr:to>
      <cdr:x>0.1965</cdr:x>
      <cdr:y>-9.755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228600" y="-47424974"/>
          <a:ext cx="1076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【性質別歳出】</a:t>
          </a:r>
        </a:p>
      </cdr:txBody>
    </cdr:sp>
  </cdr:relSizeAnchor>
  <cdr:relSizeAnchor xmlns:cdr="http://schemas.openxmlformats.org/drawingml/2006/chartDrawing">
    <cdr:from>
      <cdr:x>0.45025</cdr:x>
      <cdr:y>0.40475</cdr:y>
    </cdr:from>
    <cdr:to>
      <cdr:x>0.61575</cdr:x>
      <cdr:y>0.574</cdr:y>
    </cdr:to>
    <cdr:sp>
      <cdr:nvSpPr>
        <cdr:cNvPr id="8" name="テキスト 1"/>
        <cdr:cNvSpPr txBox="1">
          <a:spLocks noChangeArrowheads="1"/>
        </cdr:cNvSpPr>
      </cdr:nvSpPr>
      <cdr:spPr>
        <a:xfrm>
          <a:off x="3000375" y="1952625"/>
          <a:ext cx="11049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丸ゴシック"/>
              <a:ea typeface="丸ゴシック"/>
              <a:cs typeface="丸ゴシック"/>
            </a:rPr>
            <a:t>平成14年度
歳出合計</a:t>
          </a:r>
          <a:r>
            <a:rPr lang="en-US" cap="none" sz="900" b="1" i="0" u="none" baseline="0">
              <a:latin typeface="丸ゴシック"/>
              <a:ea typeface="丸ゴシック"/>
              <a:cs typeface="丸ゴシック"/>
            </a:rPr>
            <a:t>
</a:t>
          </a:r>
          <a:r>
            <a:rPr lang="en-US" cap="none" sz="1400" b="1" i="0" u="none" baseline="0">
              <a:latin typeface="丸ゴシック"/>
              <a:ea typeface="丸ゴシック"/>
              <a:cs typeface="丸ゴシック"/>
            </a:rPr>
            <a:t>5,031</a:t>
          </a:r>
          <a:r>
            <a:rPr lang="en-US" cap="none" sz="800" b="1" i="0" u="none" baseline="0">
              <a:latin typeface="丸ゴシック"/>
              <a:ea typeface="丸ゴシック"/>
              <a:cs typeface="丸ゴシック"/>
            </a:rPr>
            <a:t>百万円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476250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6484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504825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0" y="5019675"/>
        <a:ext cx="667702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138&#65374;139&#27770;&#31639;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決算ｸﾞﾗﾌ"/>
    </sheetNames>
    <sheetDataSet>
      <sheetData sheetId="0">
        <row r="44">
          <cell r="K44" t="str">
            <v>教育費</v>
          </cell>
          <cell r="L44">
            <v>811549</v>
          </cell>
        </row>
        <row r="45">
          <cell r="K45" t="str">
            <v>民生費</v>
          </cell>
          <cell r="L45">
            <v>801401</v>
          </cell>
        </row>
        <row r="46">
          <cell r="K46" t="str">
            <v>土木費</v>
          </cell>
          <cell r="L46">
            <v>795633</v>
          </cell>
        </row>
        <row r="47">
          <cell r="K47" t="str">
            <v>総務費</v>
          </cell>
          <cell r="L47">
            <v>782062</v>
          </cell>
        </row>
        <row r="48">
          <cell r="K48" t="str">
            <v>農林業費</v>
          </cell>
          <cell r="L48">
            <v>522248</v>
          </cell>
        </row>
        <row r="49">
          <cell r="K49" t="str">
            <v>公債費</v>
          </cell>
          <cell r="L49">
            <v>498435</v>
          </cell>
        </row>
        <row r="50">
          <cell r="K50" t="str">
            <v>衛生費</v>
          </cell>
          <cell r="L50">
            <v>345430</v>
          </cell>
        </row>
        <row r="51">
          <cell r="K51" t="str">
            <v>消防費</v>
          </cell>
          <cell r="L51">
            <v>302581</v>
          </cell>
        </row>
        <row r="52">
          <cell r="K52" t="str">
            <v>その他</v>
          </cell>
          <cell r="L52">
            <v>171879</v>
          </cell>
        </row>
        <row r="70">
          <cell r="N70">
            <v>1095564</v>
          </cell>
        </row>
        <row r="71">
          <cell r="N71">
            <v>346441</v>
          </cell>
        </row>
        <row r="72">
          <cell r="K72" t="str">
            <v>人件費</v>
          </cell>
          <cell r="L72">
            <v>3482009</v>
          </cell>
          <cell r="N72">
            <v>498435</v>
          </cell>
        </row>
        <row r="73">
          <cell r="K73" t="str">
            <v>扶助費</v>
          </cell>
          <cell r="N73">
            <v>679826</v>
          </cell>
        </row>
        <row r="74">
          <cell r="K74" t="str">
            <v>公債費</v>
          </cell>
          <cell r="N74">
            <v>122716</v>
          </cell>
        </row>
        <row r="75">
          <cell r="K75" t="str">
            <v>物件費</v>
          </cell>
          <cell r="N75">
            <v>739027</v>
          </cell>
        </row>
        <row r="76">
          <cell r="K76" t="str">
            <v>維持補修費</v>
          </cell>
          <cell r="N76">
            <v>441849</v>
          </cell>
        </row>
        <row r="77">
          <cell r="K77" t="str">
            <v>補助費等</v>
          </cell>
          <cell r="N77">
            <v>107351</v>
          </cell>
        </row>
        <row r="78">
          <cell r="K78" t="str">
            <v>繰出金</v>
          </cell>
          <cell r="L78">
            <v>552300</v>
          </cell>
          <cell r="N78">
            <v>3100</v>
          </cell>
        </row>
        <row r="79">
          <cell r="K79" t="str">
            <v>積立金</v>
          </cell>
          <cell r="N79">
            <v>996909</v>
          </cell>
        </row>
        <row r="80">
          <cell r="K80" t="str">
            <v>その他</v>
          </cell>
        </row>
        <row r="81">
          <cell r="K81" t="str">
            <v>投資的経費</v>
          </cell>
          <cell r="L81">
            <v>996909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5"/>
  <sheetViews>
    <sheetView tabSelected="1" workbookViewId="0" topLeftCell="A1">
      <selection activeCell="A1" sqref="A1"/>
    </sheetView>
  </sheetViews>
  <sheetFormatPr defaultColWidth="10.875" defaultRowHeight="19.5" customHeight="1"/>
  <cols>
    <col min="1" max="1" width="1.75390625" style="1" customWidth="1"/>
    <col min="2" max="2" width="15.75390625" style="1" customWidth="1"/>
    <col min="3" max="3" width="1.75390625" style="1" customWidth="1"/>
    <col min="4" max="4" width="14.75390625" style="5" customWidth="1"/>
    <col min="5" max="5" width="9.75390625" style="6" customWidth="1"/>
    <col min="6" max="6" width="14.75390625" style="5" customWidth="1"/>
    <col min="7" max="7" width="9.75390625" style="6" customWidth="1"/>
    <col min="8" max="8" width="14.75390625" style="5" customWidth="1"/>
    <col min="9" max="9" width="9.75390625" style="6" customWidth="1"/>
    <col min="10" max="10" width="12.625" style="1" customWidth="1"/>
    <col min="11" max="16384" width="10.875" style="1" customWidth="1"/>
  </cols>
  <sheetData>
    <row r="1" spans="1:3" ht="21.75" customHeight="1">
      <c r="A1" s="2" t="s">
        <v>30</v>
      </c>
      <c r="C1" s="2"/>
    </row>
    <row r="2" ht="9.75" customHeight="1">
      <c r="I2" s="7"/>
    </row>
    <row r="3" spans="1:9" ht="21.75" customHeight="1">
      <c r="A3" s="43" t="s">
        <v>31</v>
      </c>
      <c r="I3" s="7" t="s">
        <v>0</v>
      </c>
    </row>
    <row r="4" spans="1:13" s="4" customFormat="1" ht="31.5" customHeight="1">
      <c r="A4" s="53" t="s">
        <v>28</v>
      </c>
      <c r="B4" s="54"/>
      <c r="C4" s="54"/>
      <c r="D4" s="11" t="s">
        <v>16</v>
      </c>
      <c r="E4" s="12" t="s">
        <v>1</v>
      </c>
      <c r="F4" s="11" t="s">
        <v>17</v>
      </c>
      <c r="G4" s="12" t="s">
        <v>1</v>
      </c>
      <c r="H4" s="11" t="s">
        <v>18</v>
      </c>
      <c r="I4" s="13" t="s">
        <v>1</v>
      </c>
      <c r="J4" s="1"/>
      <c r="K4" s="1"/>
      <c r="L4" s="1"/>
      <c r="M4" s="1"/>
    </row>
    <row r="5" spans="1:9" s="39" customFormat="1" ht="21.75" customHeight="1">
      <c r="A5" s="33"/>
      <c r="B5" s="34" t="s">
        <v>29</v>
      </c>
      <c r="C5" s="35"/>
      <c r="D5" s="36">
        <f aca="true" t="shared" si="0" ref="D5:I5">SUM(D6:D17)</f>
        <v>458408</v>
      </c>
      <c r="E5" s="37">
        <f t="shared" si="0"/>
        <v>99.97871066822569</v>
      </c>
      <c r="F5" s="38">
        <f t="shared" si="0"/>
        <v>1023243</v>
      </c>
      <c r="G5" s="37">
        <f t="shared" si="0"/>
        <v>100</v>
      </c>
      <c r="H5" s="38">
        <f t="shared" si="0"/>
        <v>2464283</v>
      </c>
      <c r="I5" s="37">
        <f t="shared" si="0"/>
        <v>99.99999999999999</v>
      </c>
    </row>
    <row r="6" spans="1:9" ht="21.75" customHeight="1">
      <c r="A6" s="14"/>
      <c r="B6" s="15" t="s">
        <v>2</v>
      </c>
      <c r="C6" s="16"/>
      <c r="D6" s="18">
        <v>10655</v>
      </c>
      <c r="E6" s="23">
        <f>D6/D5*100</f>
        <v>2.3243486152074135</v>
      </c>
      <c r="F6" s="19">
        <v>34573</v>
      </c>
      <c r="G6" s="23">
        <f>F6/F5*100</f>
        <v>3.3787673113815586</v>
      </c>
      <c r="H6" s="19">
        <v>69262</v>
      </c>
      <c r="I6" s="23">
        <f>H6/H5*100</f>
        <v>2.810634979829833</v>
      </c>
    </row>
    <row r="7" spans="1:9" ht="21.75" customHeight="1">
      <c r="A7" s="4"/>
      <c r="B7" s="3" t="s">
        <v>3</v>
      </c>
      <c r="C7" s="17"/>
      <c r="D7" s="20">
        <v>70341</v>
      </c>
      <c r="E7" s="24">
        <f>D7/D5*100</f>
        <v>15.344627493411982</v>
      </c>
      <c r="F7" s="21">
        <v>252391</v>
      </c>
      <c r="G7" s="24">
        <f>F7/F5*100</f>
        <v>24.665792973907468</v>
      </c>
      <c r="H7" s="21">
        <v>281598</v>
      </c>
      <c r="I7" s="24">
        <f>H7/H5*100</f>
        <v>11.427177803848016</v>
      </c>
    </row>
    <row r="8" spans="1:9" ht="21.75" customHeight="1">
      <c r="A8" s="4"/>
      <c r="B8" s="3" t="s">
        <v>4</v>
      </c>
      <c r="C8" s="17"/>
      <c r="D8" s="20">
        <v>17209</v>
      </c>
      <c r="E8" s="24">
        <f>D8/D5*100</f>
        <v>3.754079335439172</v>
      </c>
      <c r="F8" s="21">
        <v>144117</v>
      </c>
      <c r="G8" s="24">
        <f>F8/F5*100</f>
        <v>14.084337737956673</v>
      </c>
      <c r="H8" s="21">
        <v>251350</v>
      </c>
      <c r="I8" s="24">
        <f>H8/H5*100</f>
        <v>10.199721379403258</v>
      </c>
    </row>
    <row r="9" spans="1:9" ht="21.75" customHeight="1">
      <c r="A9" s="4"/>
      <c r="B9" s="3" t="s">
        <v>5</v>
      </c>
      <c r="C9" s="17"/>
      <c r="D9" s="20">
        <v>12117</v>
      </c>
      <c r="E9" s="24">
        <f>D9/D5*100</f>
        <v>2.6432784768154134</v>
      </c>
      <c r="F9" s="21">
        <v>47255</v>
      </c>
      <c r="G9" s="24">
        <f>F9/F5*100</f>
        <v>4.6181601046867655</v>
      </c>
      <c r="H9" s="21">
        <v>106807</v>
      </c>
      <c r="I9" s="24">
        <f>H9/H5*100</f>
        <v>4.3342018753527904</v>
      </c>
    </row>
    <row r="10" spans="1:9" ht="21.75" customHeight="1">
      <c r="A10" s="4"/>
      <c r="B10" s="3" t="s">
        <v>6</v>
      </c>
      <c r="C10" s="17"/>
      <c r="D10" s="20">
        <v>75392</v>
      </c>
      <c r="E10" s="24">
        <f>D10/D5*100</f>
        <v>16.446484354548787</v>
      </c>
      <c r="F10" s="21">
        <v>77165</v>
      </c>
      <c r="G10" s="24">
        <f>F10/F5*100</f>
        <v>7.541219436634308</v>
      </c>
      <c r="H10" s="21">
        <v>252364</v>
      </c>
      <c r="I10" s="24">
        <f>H10/H5*100</f>
        <v>10.240869250812509</v>
      </c>
    </row>
    <row r="11" spans="1:9" ht="21.75" customHeight="1">
      <c r="A11" s="4"/>
      <c r="B11" s="3" t="s">
        <v>7</v>
      </c>
      <c r="C11" s="17"/>
      <c r="D11" s="20">
        <v>2711</v>
      </c>
      <c r="E11" s="24">
        <f>D11/D5*100</f>
        <v>0.5913945655398685</v>
      </c>
      <c r="F11" s="21">
        <v>10264</v>
      </c>
      <c r="G11" s="24">
        <f>F11/F5*100</f>
        <v>1.0030852886362283</v>
      </c>
      <c r="H11" s="21">
        <v>16094</v>
      </c>
      <c r="I11" s="24">
        <f>H11/H5*100</f>
        <v>0.6530905744186037</v>
      </c>
    </row>
    <row r="12" spans="1:9" ht="21.75" customHeight="1">
      <c r="A12" s="4"/>
      <c r="B12" s="3" t="s">
        <v>8</v>
      </c>
      <c r="C12" s="17"/>
      <c r="D12" s="20">
        <v>80609</v>
      </c>
      <c r="E12" s="24">
        <f>D12/D5*100</f>
        <v>17.58455349819375</v>
      </c>
      <c r="F12" s="21">
        <v>87662</v>
      </c>
      <c r="G12" s="24">
        <f>F12/F5*100</f>
        <v>8.567075464967754</v>
      </c>
      <c r="H12" s="21">
        <v>285085</v>
      </c>
      <c r="I12" s="24">
        <f>H12/H5*100</f>
        <v>11.568679408980218</v>
      </c>
    </row>
    <row r="13" spans="1:9" ht="21.75" customHeight="1">
      <c r="A13" s="4"/>
      <c r="B13" s="3" t="s">
        <v>9</v>
      </c>
      <c r="C13" s="17"/>
      <c r="D13" s="20">
        <v>14218</v>
      </c>
      <c r="E13" s="24">
        <f>D13/D5*100</f>
        <v>3.101603811451807</v>
      </c>
      <c r="F13" s="21">
        <v>74870</v>
      </c>
      <c r="G13" s="24">
        <f>F13/F5*100</f>
        <v>7.316932537041543</v>
      </c>
      <c r="H13" s="21">
        <v>117285</v>
      </c>
      <c r="I13" s="24">
        <f>H13/H5*100</f>
        <v>4.759396546581703</v>
      </c>
    </row>
    <row r="14" spans="1:9" ht="21.75" customHeight="1">
      <c r="A14" s="4"/>
      <c r="B14" s="3" t="s">
        <v>10</v>
      </c>
      <c r="C14" s="17"/>
      <c r="D14" s="20">
        <v>162043</v>
      </c>
      <c r="E14" s="24">
        <f>D14/D5*100</f>
        <v>35.34907767752744</v>
      </c>
      <c r="F14" s="21">
        <v>257869</v>
      </c>
      <c r="G14" s="24">
        <f>F14/F5*100</f>
        <v>25.20114967803347</v>
      </c>
      <c r="H14" s="21">
        <v>848914</v>
      </c>
      <c r="I14" s="24">
        <f>H14/H5*100</f>
        <v>34.4487220014909</v>
      </c>
    </row>
    <row r="15" spans="1:9" ht="21.75" customHeight="1">
      <c r="A15" s="4"/>
      <c r="B15" s="3" t="s">
        <v>11</v>
      </c>
      <c r="C15" s="17"/>
      <c r="D15" s="20">
        <v>12557</v>
      </c>
      <c r="E15" s="24">
        <f>D15/D5*100</f>
        <v>2.739262840090051</v>
      </c>
      <c r="F15" s="21">
        <v>37077</v>
      </c>
      <c r="G15" s="24">
        <f>F15/F5*100</f>
        <v>3.6234794667542314</v>
      </c>
      <c r="H15" s="21">
        <v>110076</v>
      </c>
      <c r="I15" s="24">
        <f>H15/H5*100</f>
        <v>4.466857093929553</v>
      </c>
    </row>
    <row r="16" spans="1:9" ht="21.75" customHeight="1">
      <c r="A16" s="4"/>
      <c r="B16" s="3" t="s">
        <v>12</v>
      </c>
      <c r="C16" s="17"/>
      <c r="D16" s="32" t="s">
        <v>15</v>
      </c>
      <c r="E16" s="32" t="s">
        <v>15</v>
      </c>
      <c r="F16" s="32" t="s">
        <v>15</v>
      </c>
      <c r="G16" s="32" t="s">
        <v>15</v>
      </c>
      <c r="H16" s="21">
        <v>125448</v>
      </c>
      <c r="I16" s="24">
        <f>H16/H5*100</f>
        <v>5.090649085352616</v>
      </c>
    </row>
    <row r="17" spans="1:9" ht="21.75" customHeight="1">
      <c r="A17" s="8"/>
      <c r="B17" s="10" t="s">
        <v>13</v>
      </c>
      <c r="C17" s="9"/>
      <c r="D17" s="22">
        <v>556</v>
      </c>
      <c r="E17" s="25">
        <f>ROUND((D17/D5)*100,1)</f>
        <v>0.1</v>
      </c>
      <c r="F17" s="40" t="s">
        <v>15</v>
      </c>
      <c r="G17" s="40" t="s">
        <v>15</v>
      </c>
      <c r="H17" s="40" t="s">
        <v>15</v>
      </c>
      <c r="I17" s="40" t="s">
        <v>15</v>
      </c>
    </row>
    <row r="18" ht="21.75" customHeight="1"/>
    <row r="19" spans="1:13" s="4" customFormat="1" ht="31.5" customHeight="1">
      <c r="A19" s="53" t="s">
        <v>28</v>
      </c>
      <c r="B19" s="54"/>
      <c r="C19" s="54"/>
      <c r="D19" s="11" t="s">
        <v>19</v>
      </c>
      <c r="E19" s="12" t="s">
        <v>1</v>
      </c>
      <c r="F19" s="11" t="s">
        <v>20</v>
      </c>
      <c r="G19" s="12" t="s">
        <v>1</v>
      </c>
      <c r="H19" s="11" t="s">
        <v>21</v>
      </c>
      <c r="I19" s="13" t="s">
        <v>1</v>
      </c>
      <c r="J19" s="1"/>
      <c r="K19" s="1"/>
      <c r="L19" s="1"/>
      <c r="M19" s="1"/>
    </row>
    <row r="20" spans="1:9" s="39" customFormat="1" ht="21.75" customHeight="1">
      <c r="A20" s="33"/>
      <c r="B20" s="34" t="s">
        <v>29</v>
      </c>
      <c r="C20" s="35"/>
      <c r="D20" s="36">
        <f aca="true" t="shared" si="1" ref="D20:I20">SUM(D21:D32)</f>
        <v>2559573</v>
      </c>
      <c r="E20" s="37">
        <f t="shared" si="1"/>
        <v>99.99999999999999</v>
      </c>
      <c r="F20" s="38">
        <f t="shared" si="1"/>
        <v>4170460</v>
      </c>
      <c r="G20" s="37">
        <f t="shared" si="1"/>
        <v>100.00000000000001</v>
      </c>
      <c r="H20" s="38">
        <f t="shared" si="1"/>
        <v>5332247</v>
      </c>
      <c r="I20" s="37">
        <f t="shared" si="1"/>
        <v>100.00000000000001</v>
      </c>
    </row>
    <row r="21" spans="1:9" ht="21.75" customHeight="1">
      <c r="A21" s="14"/>
      <c r="B21" s="15" t="s">
        <v>2</v>
      </c>
      <c r="C21" s="16"/>
      <c r="D21" s="18">
        <v>86294</v>
      </c>
      <c r="E21" s="23">
        <f>D21/D20*100</f>
        <v>3.371421717606804</v>
      </c>
      <c r="F21" s="19">
        <v>105533</v>
      </c>
      <c r="G21" s="23">
        <f>F21/F20*100</f>
        <v>2.5304882435031146</v>
      </c>
      <c r="H21" s="19">
        <v>119268</v>
      </c>
      <c r="I21" s="23">
        <f>H21/H20*100</f>
        <v>2.236730594062878</v>
      </c>
    </row>
    <row r="22" spans="1:9" ht="21.75" customHeight="1">
      <c r="A22" s="4"/>
      <c r="B22" s="3" t="s">
        <v>3</v>
      </c>
      <c r="C22" s="17"/>
      <c r="D22" s="20">
        <v>656009</v>
      </c>
      <c r="E22" s="24">
        <f>D22/D20*100</f>
        <v>25.629626504108305</v>
      </c>
      <c r="F22" s="21">
        <v>687762</v>
      </c>
      <c r="G22" s="24">
        <f>F22/F20*100</f>
        <v>16.491274343837368</v>
      </c>
      <c r="H22" s="21">
        <v>704401</v>
      </c>
      <c r="I22" s="24">
        <f>H22/H20*100</f>
        <v>13.210209504548457</v>
      </c>
    </row>
    <row r="23" spans="1:9" ht="21.75" customHeight="1">
      <c r="A23" s="4"/>
      <c r="B23" s="3" t="s">
        <v>4</v>
      </c>
      <c r="C23" s="17"/>
      <c r="D23" s="20">
        <v>253359</v>
      </c>
      <c r="E23" s="24">
        <f>D23/D20*100</f>
        <v>9.898486974194524</v>
      </c>
      <c r="F23" s="21">
        <v>334271</v>
      </c>
      <c r="G23" s="24">
        <f>F23/F20*100</f>
        <v>8.015206955587633</v>
      </c>
      <c r="H23" s="21">
        <v>610054</v>
      </c>
      <c r="I23" s="24">
        <f>H23/H20*100</f>
        <v>11.440842856679371</v>
      </c>
    </row>
    <row r="24" spans="1:9" ht="21.75" customHeight="1">
      <c r="A24" s="4"/>
      <c r="B24" s="3" t="s">
        <v>5</v>
      </c>
      <c r="C24" s="17"/>
      <c r="D24" s="20">
        <v>226076</v>
      </c>
      <c r="E24" s="24">
        <f>D24/D20*100</f>
        <v>8.832566994572923</v>
      </c>
      <c r="F24" s="21">
        <v>266691</v>
      </c>
      <c r="G24" s="24">
        <f>F24/F20*100</f>
        <v>6.394762208485395</v>
      </c>
      <c r="H24" s="21">
        <v>425321</v>
      </c>
      <c r="I24" s="24">
        <f>H24/H20*100</f>
        <v>7.976393441639145</v>
      </c>
    </row>
    <row r="25" spans="1:9" ht="21.75" customHeight="1">
      <c r="A25" s="4"/>
      <c r="B25" s="3" t="s">
        <v>6</v>
      </c>
      <c r="C25" s="17"/>
      <c r="D25" s="20">
        <v>263092</v>
      </c>
      <c r="E25" s="24">
        <f>D25/D20*100</f>
        <v>10.278745712663792</v>
      </c>
      <c r="F25" s="21">
        <v>519787</v>
      </c>
      <c r="G25" s="24">
        <f>F25/F20*100</f>
        <v>12.463541192098713</v>
      </c>
      <c r="H25" s="21">
        <v>528734</v>
      </c>
      <c r="I25" s="24">
        <f>H25/H20*100</f>
        <v>9.915782220891117</v>
      </c>
    </row>
    <row r="26" spans="1:9" ht="21.75" customHeight="1">
      <c r="A26" s="4"/>
      <c r="B26" s="3" t="s">
        <v>7</v>
      </c>
      <c r="C26" s="17"/>
      <c r="D26" s="20">
        <v>18273</v>
      </c>
      <c r="E26" s="24">
        <f>D26/D20*100</f>
        <v>0.7139081401468136</v>
      </c>
      <c r="F26" s="21">
        <v>29937</v>
      </c>
      <c r="G26" s="24">
        <f>F26/F20*100</f>
        <v>0.7178344834862341</v>
      </c>
      <c r="H26" s="21">
        <v>38796</v>
      </c>
      <c r="I26" s="24">
        <f>H26/H20*100</f>
        <v>0.7275731975656791</v>
      </c>
    </row>
    <row r="27" spans="1:9" ht="21.75" customHeight="1">
      <c r="A27" s="4"/>
      <c r="B27" s="3" t="s">
        <v>8</v>
      </c>
      <c r="C27" s="17"/>
      <c r="D27" s="20">
        <v>333701</v>
      </c>
      <c r="E27" s="24">
        <f>D27/D20*100</f>
        <v>13.037369905058382</v>
      </c>
      <c r="F27" s="21">
        <v>982796</v>
      </c>
      <c r="G27" s="24">
        <f>F27/F20*100</f>
        <v>23.56564983239259</v>
      </c>
      <c r="H27" s="21">
        <v>987164</v>
      </c>
      <c r="I27" s="24">
        <f>H27/H20*100</f>
        <v>18.513095886218327</v>
      </c>
    </row>
    <row r="28" spans="1:9" ht="21.75" customHeight="1">
      <c r="A28" s="4"/>
      <c r="B28" s="3" t="s">
        <v>9</v>
      </c>
      <c r="C28" s="17"/>
      <c r="D28" s="20">
        <v>139443</v>
      </c>
      <c r="E28" s="24">
        <f>D28/D20*100</f>
        <v>5.447900880342151</v>
      </c>
      <c r="F28" s="21">
        <v>190053</v>
      </c>
      <c r="G28" s="24">
        <f>F28/F20*100</f>
        <v>4.557123195043233</v>
      </c>
      <c r="H28" s="21">
        <v>321099</v>
      </c>
      <c r="I28" s="24">
        <f>H28/H20*100</f>
        <v>6.021832822072946</v>
      </c>
    </row>
    <row r="29" spans="1:9" ht="21.75" customHeight="1">
      <c r="A29" s="4"/>
      <c r="B29" s="3" t="s">
        <v>10</v>
      </c>
      <c r="C29" s="17"/>
      <c r="D29" s="20">
        <v>428147</v>
      </c>
      <c r="E29" s="24">
        <f>D29/D20*100</f>
        <v>16.72728224590586</v>
      </c>
      <c r="F29" s="21">
        <v>843055</v>
      </c>
      <c r="G29" s="24">
        <f>F29/F20*100</f>
        <v>20.214916340163917</v>
      </c>
      <c r="H29" s="21">
        <v>1056523</v>
      </c>
      <c r="I29" s="24">
        <f>H29/H20*100</f>
        <v>19.81384208195907</v>
      </c>
    </row>
    <row r="30" spans="1:9" ht="21.75" customHeight="1">
      <c r="A30" s="4"/>
      <c r="B30" s="3" t="s">
        <v>11</v>
      </c>
      <c r="C30" s="17"/>
      <c r="D30" s="20">
        <v>140736</v>
      </c>
      <c r="E30" s="24">
        <f>D30/D20*100</f>
        <v>5.498417118792861</v>
      </c>
      <c r="F30" s="21">
        <v>145172</v>
      </c>
      <c r="G30" s="24">
        <f>F30/F20*100</f>
        <v>3.4809589349855887</v>
      </c>
      <c r="H30" s="21">
        <v>264086</v>
      </c>
      <c r="I30" s="24">
        <f>H30/H20*100</f>
        <v>4.952621287048406</v>
      </c>
    </row>
    <row r="31" spans="1:9" ht="21.75" customHeight="1">
      <c r="A31" s="4"/>
      <c r="B31" s="3" t="s">
        <v>12</v>
      </c>
      <c r="C31" s="17"/>
      <c r="D31" s="20">
        <v>14443</v>
      </c>
      <c r="E31" s="24">
        <f>D31/D20*100</f>
        <v>0.5642738066075865</v>
      </c>
      <c r="F31" s="21">
        <v>65403</v>
      </c>
      <c r="G31" s="24">
        <f>F31/F20*100</f>
        <v>1.568244270416213</v>
      </c>
      <c r="H31" s="21">
        <v>276801</v>
      </c>
      <c r="I31" s="24">
        <f>H31/H20*100</f>
        <v>5.191076107314609</v>
      </c>
    </row>
    <row r="32" spans="1:9" ht="21.75" customHeight="1">
      <c r="A32" s="8"/>
      <c r="B32" s="10" t="s">
        <v>13</v>
      </c>
      <c r="C32" s="9"/>
      <c r="D32" s="40" t="s">
        <v>15</v>
      </c>
      <c r="E32" s="40" t="s">
        <v>15</v>
      </c>
      <c r="F32" s="40" t="s">
        <v>15</v>
      </c>
      <c r="G32" s="40" t="s">
        <v>15</v>
      </c>
      <c r="H32" s="40" t="s">
        <v>15</v>
      </c>
      <c r="I32" s="40" t="s">
        <v>15</v>
      </c>
    </row>
    <row r="33" spans="1:9" ht="21.75" customHeight="1">
      <c r="A33" s="4"/>
      <c r="B33" s="3"/>
      <c r="C33" s="4"/>
      <c r="D33" s="21"/>
      <c r="E33" s="24"/>
      <c r="F33" s="21"/>
      <c r="G33" s="24"/>
      <c r="H33" s="21"/>
      <c r="I33" s="24"/>
    </row>
    <row r="34" ht="9.75" customHeight="1">
      <c r="I34" s="7"/>
    </row>
    <row r="35" ht="21.75" customHeight="1">
      <c r="I35" s="7"/>
    </row>
    <row r="36" spans="1:13" s="4" customFormat="1" ht="31.5" customHeight="1">
      <c r="A36" s="53" t="s">
        <v>28</v>
      </c>
      <c r="B36" s="54"/>
      <c r="C36" s="54"/>
      <c r="D36" s="11" t="s">
        <v>22</v>
      </c>
      <c r="E36" s="13" t="s">
        <v>1</v>
      </c>
      <c r="F36" s="11" t="s">
        <v>23</v>
      </c>
      <c r="G36" s="12" t="s">
        <v>1</v>
      </c>
      <c r="H36" s="11" t="s">
        <v>24</v>
      </c>
      <c r="I36" s="13" t="s">
        <v>1</v>
      </c>
      <c r="J36" s="1"/>
      <c r="K36" s="1"/>
      <c r="L36" s="1"/>
      <c r="M36" s="1"/>
    </row>
    <row r="37" spans="1:9" s="39" customFormat="1" ht="21.75" customHeight="1">
      <c r="A37" s="33"/>
      <c r="B37" s="34" t="s">
        <v>29</v>
      </c>
      <c r="C37" s="35"/>
      <c r="D37" s="41">
        <f aca="true" t="shared" si="2" ref="D37:I37">SUM(D38:D49)</f>
        <v>4844820</v>
      </c>
      <c r="E37" s="37">
        <f t="shared" si="2"/>
        <v>100</v>
      </c>
      <c r="F37" s="42">
        <f t="shared" si="2"/>
        <v>5026704</v>
      </c>
      <c r="G37" s="37">
        <f t="shared" si="2"/>
        <v>100</v>
      </c>
      <c r="H37" s="42">
        <f t="shared" si="2"/>
        <v>5381443</v>
      </c>
      <c r="I37" s="37">
        <f t="shared" si="2"/>
        <v>100</v>
      </c>
    </row>
    <row r="38" spans="1:9" ht="21.75" customHeight="1">
      <c r="A38" s="14"/>
      <c r="B38" s="15" t="s">
        <v>2</v>
      </c>
      <c r="C38" s="16"/>
      <c r="D38" s="26">
        <v>117813</v>
      </c>
      <c r="E38" s="27">
        <f>D38/D37*100</f>
        <v>2.431731209828229</v>
      </c>
      <c r="F38" s="28">
        <v>121768</v>
      </c>
      <c r="G38" s="27">
        <f aca="true" t="shared" si="3" ref="G38:G48">F38/$F$37*100</f>
        <v>2.42242232683683</v>
      </c>
      <c r="H38" s="28">
        <v>117189</v>
      </c>
      <c r="I38" s="27">
        <f aca="true" t="shared" si="4" ref="I38:I48">H38/$H$37*100</f>
        <v>2.1776501209805623</v>
      </c>
    </row>
    <row r="39" spans="1:9" ht="21.75" customHeight="1">
      <c r="A39" s="4"/>
      <c r="B39" s="3" t="s">
        <v>3</v>
      </c>
      <c r="C39" s="17"/>
      <c r="D39" s="29">
        <v>612797</v>
      </c>
      <c r="E39" s="30">
        <f>D39/D37*100</f>
        <v>12.648498809037282</v>
      </c>
      <c r="F39" s="31">
        <v>780336</v>
      </c>
      <c r="G39" s="30">
        <f t="shared" si="3"/>
        <v>15.523810433238161</v>
      </c>
      <c r="H39" s="31">
        <v>755309</v>
      </c>
      <c r="I39" s="30">
        <f t="shared" si="4"/>
        <v>14.035436220359484</v>
      </c>
    </row>
    <row r="40" spans="1:9" ht="21.75" customHeight="1">
      <c r="A40" s="4"/>
      <c r="B40" s="3" t="s">
        <v>4</v>
      </c>
      <c r="C40" s="17"/>
      <c r="D40" s="29">
        <v>673424</v>
      </c>
      <c r="E40" s="30">
        <f>D40/D37*100</f>
        <v>13.899876569201746</v>
      </c>
      <c r="F40" s="31">
        <v>693570</v>
      </c>
      <c r="G40" s="30">
        <f t="shared" si="3"/>
        <v>13.797709194732771</v>
      </c>
      <c r="H40" s="31">
        <v>863386</v>
      </c>
      <c r="I40" s="30">
        <f t="shared" si="4"/>
        <v>16.04376372656925</v>
      </c>
    </row>
    <row r="41" spans="1:9" ht="21.75" customHeight="1">
      <c r="A41" s="4"/>
      <c r="B41" s="3" t="s">
        <v>5</v>
      </c>
      <c r="C41" s="17"/>
      <c r="D41" s="29">
        <v>426783</v>
      </c>
      <c r="E41" s="30">
        <f>D41/D37*100</f>
        <v>8.809057921656532</v>
      </c>
      <c r="F41" s="31">
        <v>395290</v>
      </c>
      <c r="G41" s="30">
        <f t="shared" si="3"/>
        <v>7.863801011557474</v>
      </c>
      <c r="H41" s="31">
        <v>397132</v>
      </c>
      <c r="I41" s="30">
        <f t="shared" si="4"/>
        <v>7.3796563486782265</v>
      </c>
    </row>
    <row r="42" spans="1:9" ht="21.75" customHeight="1">
      <c r="A42" s="4"/>
      <c r="B42" s="3" t="s">
        <v>6</v>
      </c>
      <c r="C42" s="17"/>
      <c r="D42" s="29">
        <v>583790</v>
      </c>
      <c r="E42" s="30">
        <f>D42/D37*100</f>
        <v>12.049776875095462</v>
      </c>
      <c r="F42" s="31">
        <v>577786</v>
      </c>
      <c r="G42" s="30">
        <f t="shared" si="3"/>
        <v>11.49433107658617</v>
      </c>
      <c r="H42" s="31">
        <v>524584</v>
      </c>
      <c r="I42" s="30">
        <f t="shared" si="4"/>
        <v>9.74801739979407</v>
      </c>
    </row>
    <row r="43" spans="1:9" ht="21.75" customHeight="1">
      <c r="A43" s="4"/>
      <c r="B43" s="3" t="s">
        <v>7</v>
      </c>
      <c r="C43" s="17"/>
      <c r="D43" s="29">
        <v>37011</v>
      </c>
      <c r="E43" s="30">
        <f>D43/D37*100</f>
        <v>0.7639293100672471</v>
      </c>
      <c r="F43" s="31">
        <v>32646</v>
      </c>
      <c r="G43" s="30">
        <f t="shared" si="3"/>
        <v>0.649451409909953</v>
      </c>
      <c r="H43" s="31">
        <v>31897</v>
      </c>
      <c r="I43" s="30">
        <f t="shared" si="4"/>
        <v>0.5927220635803445</v>
      </c>
    </row>
    <row r="44" spans="1:9" ht="21.75" customHeight="1">
      <c r="A44" s="4"/>
      <c r="B44" s="3" t="s">
        <v>8</v>
      </c>
      <c r="C44" s="17"/>
      <c r="D44" s="29">
        <v>926303</v>
      </c>
      <c r="E44" s="30">
        <f>D44/D37*100</f>
        <v>19.11945129024401</v>
      </c>
      <c r="F44" s="31">
        <v>865187</v>
      </c>
      <c r="G44" s="30">
        <f t="shared" si="3"/>
        <v>17.211815137712506</v>
      </c>
      <c r="H44" s="31">
        <v>901371</v>
      </c>
      <c r="I44" s="30">
        <f t="shared" si="4"/>
        <v>16.749615298350275</v>
      </c>
    </row>
    <row r="45" spans="1:9" ht="21.75" customHeight="1">
      <c r="A45" s="4"/>
      <c r="B45" s="3" t="s">
        <v>9</v>
      </c>
      <c r="C45" s="17"/>
      <c r="D45" s="29">
        <v>260414</v>
      </c>
      <c r="E45" s="30">
        <f>D45/D37*100</f>
        <v>5.375101654963445</v>
      </c>
      <c r="F45" s="31">
        <v>283888</v>
      </c>
      <c r="G45" s="30">
        <f t="shared" si="3"/>
        <v>5.647597312274604</v>
      </c>
      <c r="H45" s="31">
        <v>274676</v>
      </c>
      <c r="I45" s="30">
        <f t="shared" si="4"/>
        <v>5.104132850612745</v>
      </c>
    </row>
    <row r="46" spans="1:9" ht="21.75" customHeight="1">
      <c r="A46" s="4"/>
      <c r="B46" s="3" t="s">
        <v>10</v>
      </c>
      <c r="C46" s="17"/>
      <c r="D46" s="29">
        <v>767781</v>
      </c>
      <c r="E46" s="30">
        <f>D46/D37*100</f>
        <v>15.847461825207128</v>
      </c>
      <c r="F46" s="31">
        <v>824101</v>
      </c>
      <c r="G46" s="30">
        <f t="shared" si="3"/>
        <v>16.394460465545613</v>
      </c>
      <c r="H46" s="31">
        <v>922226</v>
      </c>
      <c r="I46" s="30">
        <f t="shared" si="4"/>
        <v>17.13715076049305</v>
      </c>
    </row>
    <row r="47" spans="1:9" ht="21.75" customHeight="1">
      <c r="A47" s="4"/>
      <c r="B47" s="3" t="s">
        <v>11</v>
      </c>
      <c r="C47" s="17"/>
      <c r="D47" s="29">
        <v>344624</v>
      </c>
      <c r="E47" s="30">
        <f>D47/D37*100</f>
        <v>7.113246725368539</v>
      </c>
      <c r="F47" s="31">
        <v>393423</v>
      </c>
      <c r="G47" s="30">
        <f t="shared" si="3"/>
        <v>7.826659377596135</v>
      </c>
      <c r="H47" s="31">
        <v>510547</v>
      </c>
      <c r="I47" s="30">
        <f t="shared" si="4"/>
        <v>9.487176580705214</v>
      </c>
    </row>
    <row r="48" spans="1:9" ht="21.75" customHeight="1">
      <c r="A48" s="4"/>
      <c r="B48" s="3" t="s">
        <v>12</v>
      </c>
      <c r="C48" s="17"/>
      <c r="D48" s="29">
        <v>94080</v>
      </c>
      <c r="E48" s="30">
        <f>D48/D37*100</f>
        <v>1.9418678093303776</v>
      </c>
      <c r="F48" s="31">
        <v>58709</v>
      </c>
      <c r="G48" s="30">
        <f t="shared" si="3"/>
        <v>1.1679422540097846</v>
      </c>
      <c r="H48" s="31">
        <v>83126</v>
      </c>
      <c r="I48" s="30">
        <f t="shared" si="4"/>
        <v>1.5446786298767823</v>
      </c>
    </row>
    <row r="49" spans="1:9" ht="21.75" customHeight="1">
      <c r="A49" s="8"/>
      <c r="B49" s="10" t="s">
        <v>13</v>
      </c>
      <c r="C49" s="9"/>
      <c r="D49" s="40" t="s">
        <v>15</v>
      </c>
      <c r="E49" s="40" t="s">
        <v>15</v>
      </c>
      <c r="F49" s="40" t="s">
        <v>15</v>
      </c>
      <c r="G49" s="40" t="s">
        <v>15</v>
      </c>
      <c r="H49" s="40" t="s">
        <v>15</v>
      </c>
      <c r="I49" s="40" t="s">
        <v>15</v>
      </c>
    </row>
    <row r="50" ht="21.75" customHeight="1">
      <c r="I50" s="7"/>
    </row>
    <row r="51" spans="1:13" s="4" customFormat="1" ht="31.5" customHeight="1">
      <c r="A51" s="53" t="s">
        <v>28</v>
      </c>
      <c r="B51" s="54"/>
      <c r="C51" s="54"/>
      <c r="D51" s="11" t="s">
        <v>25</v>
      </c>
      <c r="E51" s="13" t="s">
        <v>1</v>
      </c>
      <c r="F51" s="11" t="s">
        <v>26</v>
      </c>
      <c r="G51" s="12" t="s">
        <v>1</v>
      </c>
      <c r="H51" s="11" t="s">
        <v>27</v>
      </c>
      <c r="I51" s="13" t="s">
        <v>1</v>
      </c>
      <c r="J51" s="1"/>
      <c r="K51" s="1"/>
      <c r="L51" s="1"/>
      <c r="M51" s="1"/>
    </row>
    <row r="52" spans="1:9" s="39" customFormat="1" ht="21.75" customHeight="1">
      <c r="A52" s="33"/>
      <c r="B52" s="34" t="s">
        <v>29</v>
      </c>
      <c r="C52" s="35"/>
      <c r="D52" s="36">
        <f aca="true" t="shared" si="5" ref="D52:I52">SUM(D53:D64)</f>
        <v>5104527</v>
      </c>
      <c r="E52" s="37">
        <f t="shared" si="5"/>
        <v>100.00000000000001</v>
      </c>
      <c r="F52" s="38">
        <f t="shared" si="5"/>
        <v>5484408</v>
      </c>
      <c r="G52" s="37">
        <f t="shared" si="5"/>
        <v>100</v>
      </c>
      <c r="H52" s="38">
        <f t="shared" si="5"/>
        <v>5031218</v>
      </c>
      <c r="I52" s="37">
        <f t="shared" si="5"/>
        <v>100</v>
      </c>
    </row>
    <row r="53" spans="1:9" ht="21.75" customHeight="1">
      <c r="A53" s="14"/>
      <c r="B53" s="15" t="s">
        <v>2</v>
      </c>
      <c r="C53" s="16"/>
      <c r="D53" s="18">
        <v>113601</v>
      </c>
      <c r="E53" s="23">
        <f aca="true" t="shared" si="6" ref="E53:E63">D53/$D$52*100</f>
        <v>2.2254951340251505</v>
      </c>
      <c r="F53" s="19">
        <v>115823</v>
      </c>
      <c r="G53" s="23">
        <f aca="true" t="shared" si="7" ref="G53:G63">F53/$F$52*100</f>
        <v>2.111859657414255</v>
      </c>
      <c r="H53" s="19">
        <v>110479</v>
      </c>
      <c r="I53" s="23">
        <f aca="true" t="shared" si="8" ref="I53:I63">H53/$H$52*100</f>
        <v>2.195869866899029</v>
      </c>
    </row>
    <row r="54" spans="1:9" ht="21.75" customHeight="1">
      <c r="A54" s="4"/>
      <c r="B54" s="3" t="s">
        <v>3</v>
      </c>
      <c r="C54" s="17"/>
      <c r="D54" s="20">
        <v>655876</v>
      </c>
      <c r="E54" s="24">
        <f t="shared" si="6"/>
        <v>12.848908429713468</v>
      </c>
      <c r="F54" s="21">
        <v>906546</v>
      </c>
      <c r="G54" s="24">
        <f t="shared" si="7"/>
        <v>16.529514215572583</v>
      </c>
      <c r="H54" s="21">
        <v>782062</v>
      </c>
      <c r="I54" s="24">
        <f t="shared" si="8"/>
        <v>15.544188305893325</v>
      </c>
    </row>
    <row r="55" spans="1:9" ht="21.75" customHeight="1">
      <c r="A55" s="4"/>
      <c r="B55" s="3" t="s">
        <v>4</v>
      </c>
      <c r="C55" s="17"/>
      <c r="D55" s="20">
        <v>963133</v>
      </c>
      <c r="E55" s="24">
        <f t="shared" si="6"/>
        <v>18.868212471008576</v>
      </c>
      <c r="F55" s="21">
        <v>1200872</v>
      </c>
      <c r="G55" s="24">
        <f t="shared" si="7"/>
        <v>21.896109844490052</v>
      </c>
      <c r="H55" s="21">
        <v>801401</v>
      </c>
      <c r="I55" s="24">
        <f t="shared" si="8"/>
        <v>15.928568390397713</v>
      </c>
    </row>
    <row r="56" spans="1:9" ht="21.75" customHeight="1">
      <c r="A56" s="4"/>
      <c r="B56" s="3" t="s">
        <v>5</v>
      </c>
      <c r="C56" s="17"/>
      <c r="D56" s="20">
        <v>427345</v>
      </c>
      <c r="E56" s="24">
        <f t="shared" si="6"/>
        <v>8.371882448657828</v>
      </c>
      <c r="F56" s="21">
        <v>451479</v>
      </c>
      <c r="G56" s="24">
        <f t="shared" si="7"/>
        <v>8.232046193499826</v>
      </c>
      <c r="H56" s="21">
        <v>345430</v>
      </c>
      <c r="I56" s="24">
        <f t="shared" si="8"/>
        <v>6.865733108762133</v>
      </c>
    </row>
    <row r="57" spans="1:9" ht="21.75" customHeight="1">
      <c r="A57" s="4"/>
      <c r="B57" s="3" t="s">
        <v>6</v>
      </c>
      <c r="C57" s="17"/>
      <c r="D57" s="20">
        <v>552351</v>
      </c>
      <c r="E57" s="24">
        <f t="shared" si="6"/>
        <v>10.82080670745791</v>
      </c>
      <c r="F57" s="21">
        <v>566939</v>
      </c>
      <c r="G57" s="24">
        <f t="shared" si="7"/>
        <v>10.337287087321002</v>
      </c>
      <c r="H57" s="21">
        <v>522248</v>
      </c>
      <c r="I57" s="24">
        <f t="shared" si="8"/>
        <v>10.380150492385742</v>
      </c>
    </row>
    <row r="58" spans="1:9" ht="21.75" customHeight="1">
      <c r="A58" s="4"/>
      <c r="B58" s="3" t="s">
        <v>7</v>
      </c>
      <c r="C58" s="17"/>
      <c r="D58" s="20">
        <v>30557</v>
      </c>
      <c r="E58" s="24">
        <f t="shared" si="6"/>
        <v>0.5986254945854924</v>
      </c>
      <c r="F58" s="21">
        <v>37384</v>
      </c>
      <c r="G58" s="24">
        <f t="shared" si="7"/>
        <v>0.6816414825446976</v>
      </c>
      <c r="H58" s="21">
        <v>52846</v>
      </c>
      <c r="I58" s="24">
        <f t="shared" si="8"/>
        <v>1.0503619600661311</v>
      </c>
    </row>
    <row r="59" spans="1:9" ht="21.75" customHeight="1">
      <c r="A59" s="4"/>
      <c r="B59" s="3" t="s">
        <v>8</v>
      </c>
      <c r="C59" s="17"/>
      <c r="D59" s="20">
        <v>813969</v>
      </c>
      <c r="E59" s="24">
        <f t="shared" si="6"/>
        <v>15.946022031032452</v>
      </c>
      <c r="F59" s="21">
        <v>696267</v>
      </c>
      <c r="G59" s="24">
        <f t="shared" si="7"/>
        <v>12.695390277309784</v>
      </c>
      <c r="H59" s="21">
        <v>795633</v>
      </c>
      <c r="I59" s="24">
        <f t="shared" si="8"/>
        <v>15.813924182971201</v>
      </c>
    </row>
    <row r="60" spans="1:9" ht="21.75" customHeight="1">
      <c r="A60" s="4"/>
      <c r="B60" s="3" t="s">
        <v>9</v>
      </c>
      <c r="C60" s="17"/>
      <c r="D60" s="20">
        <v>288066</v>
      </c>
      <c r="E60" s="24">
        <f t="shared" si="6"/>
        <v>5.643343643789131</v>
      </c>
      <c r="F60" s="21">
        <v>261477</v>
      </c>
      <c r="G60" s="24">
        <f t="shared" si="7"/>
        <v>4.767643107514977</v>
      </c>
      <c r="H60" s="21">
        <v>302581</v>
      </c>
      <c r="I60" s="24">
        <f t="shared" si="8"/>
        <v>6.014070549119517</v>
      </c>
    </row>
    <row r="61" spans="1:9" ht="21.75" customHeight="1">
      <c r="A61" s="4"/>
      <c r="B61" s="3" t="s">
        <v>10</v>
      </c>
      <c r="C61" s="17"/>
      <c r="D61" s="20">
        <v>758810</v>
      </c>
      <c r="E61" s="24">
        <f t="shared" si="6"/>
        <v>14.865432193815412</v>
      </c>
      <c r="F61" s="21">
        <v>716977</v>
      </c>
      <c r="G61" s="24">
        <f t="shared" si="7"/>
        <v>13.073006238777277</v>
      </c>
      <c r="H61" s="21">
        <v>811549</v>
      </c>
      <c r="I61" s="24">
        <f t="shared" si="8"/>
        <v>16.13026905214602</v>
      </c>
    </row>
    <row r="62" spans="1:9" ht="21.75" customHeight="1">
      <c r="A62" s="4"/>
      <c r="B62" s="3" t="s">
        <v>11</v>
      </c>
      <c r="C62" s="17"/>
      <c r="D62" s="20">
        <v>495527</v>
      </c>
      <c r="E62" s="24">
        <f t="shared" si="6"/>
        <v>9.70759876478271</v>
      </c>
      <c r="F62" s="21">
        <v>492641</v>
      </c>
      <c r="G62" s="24">
        <f t="shared" si="7"/>
        <v>8.982573871236422</v>
      </c>
      <c r="H62" s="21">
        <v>498435</v>
      </c>
      <c r="I62" s="24">
        <f t="shared" si="8"/>
        <v>9.906845618695115</v>
      </c>
    </row>
    <row r="63" spans="1:9" ht="21.75" customHeight="1">
      <c r="A63" s="4"/>
      <c r="B63" s="3" t="s">
        <v>12</v>
      </c>
      <c r="C63" s="17"/>
      <c r="D63" s="20">
        <v>5292</v>
      </c>
      <c r="E63" s="24">
        <f t="shared" si="6"/>
        <v>0.1036726811318659</v>
      </c>
      <c r="F63" s="21">
        <v>38003</v>
      </c>
      <c r="G63" s="24">
        <f t="shared" si="7"/>
        <v>0.6929280243191244</v>
      </c>
      <c r="H63" s="21">
        <v>8554</v>
      </c>
      <c r="I63" s="24">
        <f t="shared" si="8"/>
        <v>0.17001847266407458</v>
      </c>
    </row>
    <row r="64" spans="1:9" ht="21.75" customHeight="1">
      <c r="A64" s="8"/>
      <c r="B64" s="10" t="s">
        <v>13</v>
      </c>
      <c r="C64" s="9"/>
      <c r="D64" s="40" t="s">
        <v>15</v>
      </c>
      <c r="E64" s="40" t="s">
        <v>15</v>
      </c>
      <c r="F64" s="40" t="s">
        <v>15</v>
      </c>
      <c r="G64" s="40" t="s">
        <v>15</v>
      </c>
      <c r="H64" s="40" t="s">
        <v>15</v>
      </c>
      <c r="I64" s="40" t="s">
        <v>15</v>
      </c>
    </row>
    <row r="65" ht="21.75" customHeight="1">
      <c r="I65" s="7" t="s">
        <v>14</v>
      </c>
    </row>
    <row r="66" ht="21.75" customHeight="1"/>
  </sheetData>
  <mergeCells count="4">
    <mergeCell ref="A4:C4"/>
    <mergeCell ref="A19:C19"/>
    <mergeCell ref="A36:C36"/>
    <mergeCell ref="A51:C51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  <headerFooter alignWithMargins="0">
    <oddFooter>&amp;C- &amp;P+131 -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B45" sqref="B45:C45"/>
    </sheetView>
  </sheetViews>
  <sheetFormatPr defaultColWidth="10.875" defaultRowHeight="19.5" customHeight="1"/>
  <cols>
    <col min="1" max="1" width="3.75390625" style="1" customWidth="1"/>
    <col min="2" max="2" width="2.75390625" style="1" customWidth="1"/>
    <col min="3" max="3" width="18.75390625" style="1" customWidth="1"/>
    <col min="4" max="4" width="2.75390625" style="1" customWidth="1"/>
    <col min="5" max="5" width="12.75390625" style="5" customWidth="1"/>
    <col min="6" max="6" width="8.75390625" style="6" customWidth="1"/>
    <col min="7" max="7" width="12.75390625" style="5" customWidth="1"/>
    <col min="8" max="8" width="8.75390625" style="6" customWidth="1"/>
    <col min="9" max="9" width="12.75390625" style="5" customWidth="1"/>
    <col min="10" max="10" width="8.75390625" style="6" customWidth="1"/>
    <col min="11" max="11" width="9.875" style="1" customWidth="1"/>
    <col min="12" max="16384" width="10.875" style="1" customWidth="1"/>
  </cols>
  <sheetData>
    <row r="1" spans="1:4" ht="19.5" customHeight="1">
      <c r="A1" s="2"/>
      <c r="D1" s="2"/>
    </row>
    <row r="2" spans="1:10" ht="19.5" customHeight="1">
      <c r="A2" s="43" t="s">
        <v>43</v>
      </c>
      <c r="J2" s="7" t="s">
        <v>0</v>
      </c>
    </row>
    <row r="3" spans="1:10" s="4" customFormat="1" ht="30" customHeight="1">
      <c r="A3" s="53" t="s">
        <v>44</v>
      </c>
      <c r="B3" s="56"/>
      <c r="C3" s="56"/>
      <c r="D3" s="56"/>
      <c r="E3" s="11" t="s">
        <v>45</v>
      </c>
      <c r="F3" s="12" t="s">
        <v>1</v>
      </c>
      <c r="G3" s="11" t="s">
        <v>46</v>
      </c>
      <c r="H3" s="12" t="s">
        <v>1</v>
      </c>
      <c r="I3" s="11" t="s">
        <v>47</v>
      </c>
      <c r="J3" s="13" t="s">
        <v>1</v>
      </c>
    </row>
    <row r="4" spans="1:10" s="39" customFormat="1" ht="27.75" customHeight="1">
      <c r="A4" s="33"/>
      <c r="B4" s="57" t="s">
        <v>48</v>
      </c>
      <c r="C4" s="57"/>
      <c r="D4" s="35"/>
      <c r="E4" s="36">
        <f aca="true" t="shared" si="0" ref="E4:J4">SUM(E5:E14)</f>
        <v>458408</v>
      </c>
      <c r="F4" s="37">
        <f t="shared" si="0"/>
        <v>100</v>
      </c>
      <c r="G4" s="38">
        <f t="shared" si="0"/>
        <v>1023243</v>
      </c>
      <c r="H4" s="37">
        <f t="shared" si="0"/>
        <v>100</v>
      </c>
      <c r="I4" s="38">
        <f t="shared" si="0"/>
        <v>2464283</v>
      </c>
      <c r="J4" s="37">
        <f t="shared" si="0"/>
        <v>100</v>
      </c>
    </row>
    <row r="5" spans="1:10" ht="19.5" customHeight="1">
      <c r="A5" s="44"/>
      <c r="B5" s="55" t="s">
        <v>32</v>
      </c>
      <c r="C5" s="55"/>
      <c r="D5" s="46"/>
      <c r="E5" s="18">
        <v>108964</v>
      </c>
      <c r="F5" s="23">
        <f>E5/E4*100</f>
        <v>23.770091272403622</v>
      </c>
      <c r="G5" s="19">
        <v>291362</v>
      </c>
      <c r="H5" s="23">
        <f>G5/G4*100</f>
        <v>28.47437021313608</v>
      </c>
      <c r="I5" s="19">
        <v>505722</v>
      </c>
      <c r="J5" s="23">
        <f>I5/I4*100</f>
        <v>20.522074777937437</v>
      </c>
    </row>
    <row r="6" spans="1:10" ht="19.5" customHeight="1">
      <c r="A6" s="44"/>
      <c r="B6" s="55" t="s">
        <v>33</v>
      </c>
      <c r="C6" s="55"/>
      <c r="D6" s="46"/>
      <c r="E6" s="20">
        <v>11419</v>
      </c>
      <c r="F6" s="24">
        <f>E6/E4*100</f>
        <v>2.491012373257011</v>
      </c>
      <c r="G6" s="21">
        <v>108691</v>
      </c>
      <c r="H6" s="24">
        <f>G6/G4*100</f>
        <v>10.622208019014057</v>
      </c>
      <c r="I6" s="21">
        <v>176648</v>
      </c>
      <c r="J6" s="24">
        <f>I6/I4*100</f>
        <v>7.1683325332358345</v>
      </c>
    </row>
    <row r="7" spans="1:10" ht="19.5" customHeight="1">
      <c r="A7" s="44"/>
      <c r="B7" s="55" t="s">
        <v>34</v>
      </c>
      <c r="C7" s="55"/>
      <c r="D7" s="46"/>
      <c r="E7" s="20">
        <v>12552</v>
      </c>
      <c r="F7" s="24">
        <f>E7/E4*100</f>
        <v>2.7381721086892026</v>
      </c>
      <c r="G7" s="21">
        <v>37072</v>
      </c>
      <c r="H7" s="24">
        <f>G7/G4*100</f>
        <v>3.6229908242714584</v>
      </c>
      <c r="I7" s="21">
        <v>110075</v>
      </c>
      <c r="J7" s="24">
        <f>I7/I4*100</f>
        <v>4.466816514174711</v>
      </c>
    </row>
    <row r="8" spans="1:10" ht="19.5" customHeight="1">
      <c r="A8" s="44"/>
      <c r="B8" s="55" t="s">
        <v>35</v>
      </c>
      <c r="C8" s="55"/>
      <c r="D8" s="46"/>
      <c r="E8" s="20">
        <v>47981</v>
      </c>
      <c r="F8" s="24">
        <f>E8/E4*100</f>
        <v>10.466876668819044</v>
      </c>
      <c r="G8" s="21">
        <v>131670</v>
      </c>
      <c r="H8" s="24">
        <f>G8/G4*100</f>
        <v>12.867911141341793</v>
      </c>
      <c r="I8" s="21">
        <v>300409</v>
      </c>
      <c r="J8" s="24">
        <f>I8/I4*100</f>
        <v>12.19052357217089</v>
      </c>
    </row>
    <row r="9" spans="1:10" ht="19.5" customHeight="1">
      <c r="A9" s="44"/>
      <c r="B9" s="55" t="s">
        <v>36</v>
      </c>
      <c r="C9" s="55"/>
      <c r="D9" s="46"/>
      <c r="E9" s="20">
        <v>3825</v>
      </c>
      <c r="F9" s="24">
        <f>E9/E4*100</f>
        <v>0.8344095216488369</v>
      </c>
      <c r="G9" s="21">
        <v>12915</v>
      </c>
      <c r="H9" s="24">
        <f>G9/G4*100</f>
        <v>1.2621635330024246</v>
      </c>
      <c r="I9" s="21">
        <v>41421</v>
      </c>
      <c r="J9" s="24">
        <f>I9/I4*100</f>
        <v>1.6808540252884914</v>
      </c>
    </row>
    <row r="10" spans="1:10" ht="19.5" customHeight="1">
      <c r="A10" s="44"/>
      <c r="B10" s="55" t="s">
        <v>37</v>
      </c>
      <c r="C10" s="55"/>
      <c r="D10" s="46"/>
      <c r="E10" s="20">
        <v>25940</v>
      </c>
      <c r="F10" s="24">
        <f>E10/E4*100</f>
        <v>5.658714507600216</v>
      </c>
      <c r="G10" s="21">
        <v>153754</v>
      </c>
      <c r="H10" s="24">
        <f>G10/G4*100</f>
        <v>15.026147259253179</v>
      </c>
      <c r="I10" s="21">
        <v>289942</v>
      </c>
      <c r="J10" s="24">
        <f>I10/I4*100</f>
        <v>11.765775278245235</v>
      </c>
    </row>
    <row r="11" spans="1:10" ht="19.5" customHeight="1">
      <c r="A11" s="44"/>
      <c r="B11" s="55" t="s">
        <v>38</v>
      </c>
      <c r="C11" s="55"/>
      <c r="D11" s="46"/>
      <c r="E11" s="32" t="s">
        <v>49</v>
      </c>
      <c r="F11" s="32" t="s">
        <v>49</v>
      </c>
      <c r="G11" s="21">
        <v>11447</v>
      </c>
      <c r="H11" s="24">
        <f>G11/G4*100</f>
        <v>1.1186981000602985</v>
      </c>
      <c r="I11" s="21">
        <v>12701</v>
      </c>
      <c r="J11" s="24">
        <f>I11/I4*100</f>
        <v>0.515403466241499</v>
      </c>
    </row>
    <row r="12" spans="1:10" ht="19.5" customHeight="1">
      <c r="A12" s="44"/>
      <c r="B12" s="55" t="s">
        <v>39</v>
      </c>
      <c r="C12" s="55"/>
      <c r="D12" s="46"/>
      <c r="E12" s="20">
        <v>15000</v>
      </c>
      <c r="F12" s="24">
        <f>E12/E4*100</f>
        <v>3.272194202544458</v>
      </c>
      <c r="G12" s="21">
        <v>60000</v>
      </c>
      <c r="H12" s="24">
        <f>G12/G4*100</f>
        <v>5.863709793274912</v>
      </c>
      <c r="I12" s="21">
        <v>21671</v>
      </c>
      <c r="J12" s="24">
        <f>I12/I4*100</f>
        <v>0.8794038671694768</v>
      </c>
    </row>
    <row r="13" spans="1:10" ht="19.5" customHeight="1">
      <c r="A13" s="44"/>
      <c r="B13" s="55" t="s">
        <v>40</v>
      </c>
      <c r="C13" s="55"/>
      <c r="D13" s="46"/>
      <c r="E13" s="20">
        <v>63</v>
      </c>
      <c r="F13" s="24">
        <f>E13/E4*100</f>
        <v>0.013743215650686725</v>
      </c>
      <c r="G13" s="21">
        <v>178</v>
      </c>
      <c r="H13" s="24">
        <f>G13/G4*100</f>
        <v>0.01739567238671557</v>
      </c>
      <c r="I13" s="21">
        <v>876</v>
      </c>
      <c r="J13" s="24">
        <f>I13/I4*100</f>
        <v>0.035547865241126936</v>
      </c>
    </row>
    <row r="14" spans="1:10" ht="19.5" customHeight="1">
      <c r="A14" s="4"/>
      <c r="B14" s="55" t="s">
        <v>41</v>
      </c>
      <c r="C14" s="55"/>
      <c r="D14" s="17"/>
      <c r="E14" s="20">
        <f>SUM(E15,E18)</f>
        <v>232664</v>
      </c>
      <c r="F14" s="24">
        <f>E14/E4*100</f>
        <v>50.75478612938692</v>
      </c>
      <c r="G14" s="21">
        <f>SUM(G15,G18)</f>
        <v>216154</v>
      </c>
      <c r="H14" s="24">
        <f>G14/G4*100</f>
        <v>21.124405444259086</v>
      </c>
      <c r="I14" s="21">
        <f>SUM(I15,I18)</f>
        <v>1004818</v>
      </c>
      <c r="J14" s="24">
        <f>I14/I4*100</f>
        <v>40.7752681002953</v>
      </c>
    </row>
    <row r="15" spans="1:10" ht="19.5" customHeight="1">
      <c r="A15" s="4"/>
      <c r="B15" s="47"/>
      <c r="C15" s="45" t="s">
        <v>50</v>
      </c>
      <c r="D15" s="46"/>
      <c r="E15" s="20">
        <v>232108</v>
      </c>
      <c r="F15" s="24">
        <f>E15/E4*100</f>
        <v>50.63349679761261</v>
      </c>
      <c r="G15" s="21">
        <v>216154</v>
      </c>
      <c r="H15" s="24">
        <f>G15/G4*100</f>
        <v>21.124405444259086</v>
      </c>
      <c r="I15" s="21">
        <v>1004818</v>
      </c>
      <c r="J15" s="24">
        <f>I15/I4*100</f>
        <v>40.7752681002953</v>
      </c>
    </row>
    <row r="16" spans="1:10" ht="19.5" customHeight="1">
      <c r="A16" s="4"/>
      <c r="B16" s="48"/>
      <c r="C16" s="49" t="s">
        <v>51</v>
      </c>
      <c r="D16" s="46"/>
      <c r="E16" s="20">
        <v>161538</v>
      </c>
      <c r="F16" s="24">
        <f>E16/E4*100</f>
        <v>35.23891380604178</v>
      </c>
      <c r="G16" s="21">
        <v>147128</v>
      </c>
      <c r="H16" s="24">
        <f>G16/G4*100</f>
        <v>14.378598241082518</v>
      </c>
      <c r="I16" s="21">
        <v>478176</v>
      </c>
      <c r="J16" s="24">
        <f>I16/I4*100</f>
        <v>19.40426485107433</v>
      </c>
    </row>
    <row r="17" spans="1:10" ht="19.5" customHeight="1">
      <c r="A17" s="4"/>
      <c r="B17" s="50"/>
      <c r="C17" s="49" t="s">
        <v>42</v>
      </c>
      <c r="D17" s="46"/>
      <c r="E17" s="20">
        <v>46700</v>
      </c>
      <c r="F17" s="24">
        <f>E17/E4*100</f>
        <v>10.187431283921747</v>
      </c>
      <c r="G17" s="21">
        <v>67006</v>
      </c>
      <c r="H17" s="24">
        <f>G17/G4*100</f>
        <v>6.548395640136312</v>
      </c>
      <c r="I17" s="21">
        <v>501374</v>
      </c>
      <c r="J17" s="24">
        <f>I17/I4*100</f>
        <v>20.34563400388673</v>
      </c>
    </row>
    <row r="18" spans="1:10" ht="19.5" customHeight="1">
      <c r="A18" s="8"/>
      <c r="B18" s="51"/>
      <c r="C18" s="10" t="s">
        <v>52</v>
      </c>
      <c r="D18" s="9"/>
      <c r="E18" s="22">
        <v>556</v>
      </c>
      <c r="F18" s="25">
        <f>E18/E4*100</f>
        <v>0.12128933177431458</v>
      </c>
      <c r="G18" s="40" t="s">
        <v>49</v>
      </c>
      <c r="H18" s="40" t="s">
        <v>49</v>
      </c>
      <c r="I18" s="40" t="s">
        <v>49</v>
      </c>
      <c r="J18" s="40" t="s">
        <v>49</v>
      </c>
    </row>
    <row r="20" spans="1:10" s="4" customFormat="1" ht="30" customHeight="1">
      <c r="A20" s="53" t="s">
        <v>44</v>
      </c>
      <c r="B20" s="56"/>
      <c r="C20" s="56"/>
      <c r="D20" s="56"/>
      <c r="E20" s="11" t="s">
        <v>53</v>
      </c>
      <c r="F20" s="12" t="s">
        <v>1</v>
      </c>
      <c r="G20" s="11" t="s">
        <v>54</v>
      </c>
      <c r="H20" s="12" t="s">
        <v>1</v>
      </c>
      <c r="I20" s="11" t="s">
        <v>55</v>
      </c>
      <c r="J20" s="13" t="s">
        <v>1</v>
      </c>
    </row>
    <row r="21" spans="1:10" s="39" customFormat="1" ht="27.75" customHeight="1">
      <c r="A21" s="33"/>
      <c r="B21" s="57" t="s">
        <v>48</v>
      </c>
      <c r="C21" s="57"/>
      <c r="D21" s="35"/>
      <c r="E21" s="36">
        <f aca="true" t="shared" si="1" ref="E21:J21">SUM(E22:E31)</f>
        <v>2559573</v>
      </c>
      <c r="F21" s="37">
        <f t="shared" si="1"/>
        <v>100</v>
      </c>
      <c r="G21" s="38">
        <f t="shared" si="1"/>
        <v>4170460</v>
      </c>
      <c r="H21" s="37">
        <f t="shared" si="1"/>
        <v>100.00000000000001</v>
      </c>
      <c r="I21" s="38">
        <f t="shared" si="1"/>
        <v>5332247</v>
      </c>
      <c r="J21" s="37">
        <f t="shared" si="1"/>
        <v>100</v>
      </c>
    </row>
    <row r="22" spans="1:10" ht="19.5" customHeight="1">
      <c r="A22" s="44"/>
      <c r="B22" s="55" t="s">
        <v>32</v>
      </c>
      <c r="C22" s="55"/>
      <c r="D22" s="46"/>
      <c r="E22" s="18">
        <v>642768</v>
      </c>
      <c r="F22" s="23">
        <f>E22/E21*100</f>
        <v>25.11231365544175</v>
      </c>
      <c r="G22" s="19">
        <v>828363</v>
      </c>
      <c r="H22" s="23">
        <f>G22/G21*100</f>
        <v>19.8626290625015</v>
      </c>
      <c r="I22" s="19">
        <v>1059376</v>
      </c>
      <c r="J22" s="23">
        <f>I22/I21*100</f>
        <v>19.867346730187105</v>
      </c>
    </row>
    <row r="23" spans="1:10" ht="19.5" customHeight="1">
      <c r="A23" s="44"/>
      <c r="B23" s="55" t="s">
        <v>33</v>
      </c>
      <c r="C23" s="55"/>
      <c r="D23" s="46"/>
      <c r="E23" s="20">
        <v>135082</v>
      </c>
      <c r="F23" s="24">
        <f>E23/E21*100</f>
        <v>5.277520898993699</v>
      </c>
      <c r="G23" s="21">
        <v>160906</v>
      </c>
      <c r="H23" s="24">
        <f>G23/G21*100</f>
        <v>3.858231466073287</v>
      </c>
      <c r="I23" s="21">
        <v>300097</v>
      </c>
      <c r="J23" s="24">
        <f>I23/I21*100</f>
        <v>5.62796509614052</v>
      </c>
    </row>
    <row r="24" spans="1:10" ht="19.5" customHeight="1">
      <c r="A24" s="44"/>
      <c r="B24" s="55" t="s">
        <v>34</v>
      </c>
      <c r="C24" s="55"/>
      <c r="D24" s="46"/>
      <c r="E24" s="20">
        <v>140735</v>
      </c>
      <c r="F24" s="24">
        <f>E24/E21*100</f>
        <v>5.498378049776272</v>
      </c>
      <c r="G24" s="21">
        <v>145123</v>
      </c>
      <c r="H24" s="24">
        <f>G24/G21*100</f>
        <v>3.4797840046421737</v>
      </c>
      <c r="I24" s="21">
        <v>264083</v>
      </c>
      <c r="J24" s="24">
        <f>I24/I21*100</f>
        <v>4.952565025588649</v>
      </c>
    </row>
    <row r="25" spans="1:10" ht="19.5" customHeight="1">
      <c r="A25" s="44"/>
      <c r="B25" s="55" t="s">
        <v>35</v>
      </c>
      <c r="C25" s="55"/>
      <c r="D25" s="46"/>
      <c r="E25" s="20">
        <v>410233</v>
      </c>
      <c r="F25" s="24">
        <f>E25/E21*100</f>
        <v>16.027399882714814</v>
      </c>
      <c r="G25" s="21">
        <v>541300</v>
      </c>
      <c r="H25" s="24">
        <f>G25/G21*100</f>
        <v>12.979383569198601</v>
      </c>
      <c r="I25" s="21">
        <v>655008</v>
      </c>
      <c r="J25" s="24">
        <f>I25/I21*100</f>
        <v>12.28390207730437</v>
      </c>
    </row>
    <row r="26" spans="1:10" ht="19.5" customHeight="1">
      <c r="A26" s="44"/>
      <c r="B26" s="55" t="s">
        <v>36</v>
      </c>
      <c r="C26" s="55"/>
      <c r="D26" s="46"/>
      <c r="E26" s="20">
        <v>52103</v>
      </c>
      <c r="F26" s="24">
        <f>E26/E21*100</f>
        <v>2.0356129713823363</v>
      </c>
      <c r="G26" s="21">
        <v>113215</v>
      </c>
      <c r="H26" s="24">
        <f>G26/G21*100</f>
        <v>2.714688547546314</v>
      </c>
      <c r="I26" s="21">
        <v>106020</v>
      </c>
      <c r="J26" s="24">
        <f>I26/I21*100</f>
        <v>1.988279987780011</v>
      </c>
    </row>
    <row r="27" spans="1:10" ht="19.5" customHeight="1">
      <c r="A27" s="44"/>
      <c r="B27" s="55" t="s">
        <v>37</v>
      </c>
      <c r="C27" s="55"/>
      <c r="D27" s="46"/>
      <c r="E27" s="20">
        <v>350953</v>
      </c>
      <c r="F27" s="24">
        <f>E27/E21*100</f>
        <v>13.711388579266934</v>
      </c>
      <c r="G27" s="21">
        <v>498923</v>
      </c>
      <c r="H27" s="24">
        <f>G27/G21*100</f>
        <v>11.96326064750651</v>
      </c>
      <c r="I27" s="21">
        <v>695215</v>
      </c>
      <c r="J27" s="24">
        <f>I27/I21*100</f>
        <v>13.037936914775328</v>
      </c>
    </row>
    <row r="28" spans="1:10" ht="19.5" customHeight="1">
      <c r="A28" s="44"/>
      <c r="B28" s="55" t="s">
        <v>38</v>
      </c>
      <c r="C28" s="55"/>
      <c r="D28" s="46"/>
      <c r="E28" s="20">
        <v>43585</v>
      </c>
      <c r="F28" s="24">
        <f>E28/E21*100</f>
        <v>1.702823088069768</v>
      </c>
      <c r="G28" s="21">
        <v>95638</v>
      </c>
      <c r="H28" s="24">
        <f>G28/G21*100</f>
        <v>2.2932242486440346</v>
      </c>
      <c r="I28" s="21">
        <v>257088</v>
      </c>
      <c r="J28" s="24">
        <f>I28/I21*100</f>
        <v>4.821382055257381</v>
      </c>
    </row>
    <row r="29" spans="1:10" ht="19.5" customHeight="1">
      <c r="A29" s="44"/>
      <c r="B29" s="55" t="s">
        <v>39</v>
      </c>
      <c r="C29" s="55"/>
      <c r="D29" s="46"/>
      <c r="E29" s="20">
        <v>104054</v>
      </c>
      <c r="F29" s="24">
        <f>E29/E21*100</f>
        <v>4.065287452243012</v>
      </c>
      <c r="G29" s="21">
        <v>444800</v>
      </c>
      <c r="H29" s="24">
        <f>G29/G21*100</f>
        <v>10.665490137778566</v>
      </c>
      <c r="I29" s="21">
        <v>94520</v>
      </c>
      <c r="J29" s="24">
        <f>I29/I21*100</f>
        <v>1.7726110587150221</v>
      </c>
    </row>
    <row r="30" spans="1:10" ht="19.5" customHeight="1">
      <c r="A30" s="44"/>
      <c r="B30" s="55" t="s">
        <v>40</v>
      </c>
      <c r="C30" s="55"/>
      <c r="D30" s="46"/>
      <c r="E30" s="20">
        <v>63495</v>
      </c>
      <c r="F30" s="24">
        <f>E30/E21*100</f>
        <v>2.4806872083742095</v>
      </c>
      <c r="G30" s="21">
        <v>34251</v>
      </c>
      <c r="H30" s="24">
        <f>G30/G21*100</f>
        <v>0.8212763100473329</v>
      </c>
      <c r="I30" s="21">
        <v>98394</v>
      </c>
      <c r="J30" s="24">
        <f>I30/I21*100</f>
        <v>1.8452633570800452</v>
      </c>
    </row>
    <row r="31" spans="1:10" ht="19.5" customHeight="1">
      <c r="A31" s="4"/>
      <c r="B31" s="55" t="s">
        <v>41</v>
      </c>
      <c r="C31" s="55"/>
      <c r="D31" s="17"/>
      <c r="E31" s="20">
        <f>SUM(E32,E35)</f>
        <v>616565</v>
      </c>
      <c r="F31" s="24">
        <f>E31/E21*100</f>
        <v>24.088588213737214</v>
      </c>
      <c r="G31" s="21">
        <f>SUM(G32,G35)</f>
        <v>1307941</v>
      </c>
      <c r="H31" s="24">
        <f>G31/G21*100</f>
        <v>31.36203200606168</v>
      </c>
      <c r="I31" s="21">
        <v>1802446</v>
      </c>
      <c r="J31" s="24">
        <f>I31/I21*100</f>
        <v>33.80274769717157</v>
      </c>
    </row>
    <row r="32" spans="1:10" ht="19.5" customHeight="1">
      <c r="A32" s="4"/>
      <c r="B32" s="47"/>
      <c r="C32" s="45" t="s">
        <v>50</v>
      </c>
      <c r="D32" s="46"/>
      <c r="E32" s="20">
        <v>616565</v>
      </c>
      <c r="F32" s="24">
        <f>E32/E21*100</f>
        <v>24.088588213737214</v>
      </c>
      <c r="G32" s="21">
        <v>1307941</v>
      </c>
      <c r="H32" s="24">
        <f>G32/G21*100</f>
        <v>31.36203200606168</v>
      </c>
      <c r="I32" s="21">
        <v>1802446</v>
      </c>
      <c r="J32" s="24">
        <f>I32/I21*100</f>
        <v>33.80274769717157</v>
      </c>
    </row>
    <row r="33" spans="1:10" ht="19.5" customHeight="1">
      <c r="A33" s="4"/>
      <c r="B33" s="48"/>
      <c r="C33" s="49" t="s">
        <v>51</v>
      </c>
      <c r="D33" s="46"/>
      <c r="E33" s="20">
        <v>139179</v>
      </c>
      <c r="F33" s="24">
        <f>E33/E21*100</f>
        <v>5.437586659962424</v>
      </c>
      <c r="G33" s="21">
        <v>310173</v>
      </c>
      <c r="H33" s="24">
        <f>G33/G21*100</f>
        <v>7.437381008330016</v>
      </c>
      <c r="I33" s="21">
        <v>80324</v>
      </c>
      <c r="J33" s="24">
        <f>I33/I21*100</f>
        <v>1.5063818311492323</v>
      </c>
    </row>
    <row r="34" spans="1:10" ht="19.5" customHeight="1">
      <c r="A34" s="4"/>
      <c r="B34" s="50"/>
      <c r="C34" s="49" t="s">
        <v>42</v>
      </c>
      <c r="D34" s="46"/>
      <c r="E34" s="20">
        <v>459999</v>
      </c>
      <c r="F34" s="24">
        <f>E34/E21*100</f>
        <v>17.971708562326608</v>
      </c>
      <c r="G34" s="21">
        <v>916288</v>
      </c>
      <c r="H34" s="24">
        <f>G34/G21*100</f>
        <v>21.970909683823848</v>
      </c>
      <c r="I34" s="21">
        <v>1642671</v>
      </c>
      <c r="J34" s="24">
        <f>I34/I21*100</f>
        <v>30.806356119662127</v>
      </c>
    </row>
    <row r="35" spans="1:10" ht="19.5" customHeight="1">
      <c r="A35" s="8"/>
      <c r="B35" s="51"/>
      <c r="C35" s="10" t="s">
        <v>52</v>
      </c>
      <c r="D35" s="9"/>
      <c r="E35" s="40" t="s">
        <v>49</v>
      </c>
      <c r="F35" s="40" t="s">
        <v>49</v>
      </c>
      <c r="G35" s="40" t="s">
        <v>49</v>
      </c>
      <c r="H35" s="40" t="s">
        <v>49</v>
      </c>
      <c r="I35" s="40" t="s">
        <v>49</v>
      </c>
      <c r="J35" s="40" t="s">
        <v>49</v>
      </c>
    </row>
    <row r="36" ht="19.5" customHeight="1">
      <c r="J36" s="7"/>
    </row>
    <row r="37" ht="19.5" customHeight="1">
      <c r="J37" s="7"/>
    </row>
    <row r="38" spans="1:10" ht="30" customHeight="1">
      <c r="A38" s="53" t="s">
        <v>44</v>
      </c>
      <c r="B38" s="56"/>
      <c r="C38" s="56"/>
      <c r="D38" s="56"/>
      <c r="E38" s="11" t="s">
        <v>56</v>
      </c>
      <c r="F38" s="13" t="s">
        <v>1</v>
      </c>
      <c r="G38" s="11" t="s">
        <v>23</v>
      </c>
      <c r="H38" s="12" t="s">
        <v>1</v>
      </c>
      <c r="I38" s="11" t="s">
        <v>24</v>
      </c>
      <c r="J38" s="13" t="s">
        <v>1</v>
      </c>
    </row>
    <row r="39" spans="1:10" s="39" customFormat="1" ht="27.75" customHeight="1">
      <c r="A39" s="33"/>
      <c r="B39" s="57" t="s">
        <v>57</v>
      </c>
      <c r="C39" s="57"/>
      <c r="D39" s="35"/>
      <c r="E39" s="36">
        <f aca="true" t="shared" si="2" ref="E39:J39">SUM(E40:E49)</f>
        <v>4844820</v>
      </c>
      <c r="F39" s="37">
        <f t="shared" si="2"/>
        <v>99.99999999999999</v>
      </c>
      <c r="G39" s="38">
        <f t="shared" si="2"/>
        <v>5026704</v>
      </c>
      <c r="H39" s="37">
        <f t="shared" si="2"/>
        <v>100</v>
      </c>
      <c r="I39" s="38">
        <f t="shared" si="2"/>
        <v>5381443</v>
      </c>
      <c r="J39" s="37">
        <f t="shared" si="2"/>
        <v>100</v>
      </c>
    </row>
    <row r="40" spans="1:10" ht="19.5" customHeight="1">
      <c r="A40" s="44"/>
      <c r="B40" s="55" t="s">
        <v>32</v>
      </c>
      <c r="C40" s="55"/>
      <c r="D40" s="46"/>
      <c r="E40" s="18">
        <v>1092807</v>
      </c>
      <c r="F40" s="23">
        <f>E40/E39*100</f>
        <v>22.556194038168602</v>
      </c>
      <c r="G40" s="19">
        <v>1097839</v>
      </c>
      <c r="H40" s="23">
        <f aca="true" t="shared" si="3" ref="H40:H52">G40/$G$39*100</f>
        <v>21.840136200579945</v>
      </c>
      <c r="I40" s="19">
        <v>1090426</v>
      </c>
      <c r="J40" s="23">
        <f aca="true" t="shared" si="4" ref="J40:J52">I40/$I$39*100</f>
        <v>20.26270648969059</v>
      </c>
    </row>
    <row r="41" spans="1:10" ht="19.5" customHeight="1">
      <c r="A41" s="44"/>
      <c r="B41" s="55" t="s">
        <v>33</v>
      </c>
      <c r="C41" s="55"/>
      <c r="D41" s="46"/>
      <c r="E41" s="20">
        <v>349748</v>
      </c>
      <c r="F41" s="24">
        <f>E41/E39*100</f>
        <v>7.219009168555282</v>
      </c>
      <c r="G41" s="21">
        <v>357585</v>
      </c>
      <c r="H41" s="24">
        <f t="shared" si="3"/>
        <v>7.11370711305062</v>
      </c>
      <c r="I41" s="21">
        <v>346739</v>
      </c>
      <c r="J41" s="24">
        <f t="shared" si="4"/>
        <v>6.44323464914522</v>
      </c>
    </row>
    <row r="42" spans="1:10" ht="19.5" customHeight="1">
      <c r="A42" s="44"/>
      <c r="B42" s="55" t="s">
        <v>34</v>
      </c>
      <c r="C42" s="55"/>
      <c r="D42" s="46"/>
      <c r="E42" s="20">
        <v>344622</v>
      </c>
      <c r="F42" s="24">
        <f>E42/E39*100</f>
        <v>7.113205444165108</v>
      </c>
      <c r="G42" s="21">
        <v>393421</v>
      </c>
      <c r="H42" s="24">
        <f t="shared" si="3"/>
        <v>7.826619590093229</v>
      </c>
      <c r="I42" s="21">
        <v>510545</v>
      </c>
      <c r="J42" s="24">
        <f t="shared" si="4"/>
        <v>9.48713941595219</v>
      </c>
    </row>
    <row r="43" spans="1:10" ht="19.5" customHeight="1">
      <c r="A43" s="44"/>
      <c r="B43" s="55" t="s">
        <v>35</v>
      </c>
      <c r="C43" s="55"/>
      <c r="D43" s="46"/>
      <c r="E43" s="20">
        <v>635509</v>
      </c>
      <c r="F43" s="24">
        <f>E43/E39*100</f>
        <v>13.117288155184301</v>
      </c>
      <c r="G43" s="21">
        <v>615595</v>
      </c>
      <c r="H43" s="24">
        <f t="shared" si="3"/>
        <v>12.246493925244057</v>
      </c>
      <c r="I43" s="21">
        <v>616944</v>
      </c>
      <c r="J43" s="24">
        <f t="shared" si="4"/>
        <v>11.464285694376025</v>
      </c>
    </row>
    <row r="44" spans="1:10" ht="19.5" customHeight="1">
      <c r="A44" s="44"/>
      <c r="B44" s="55" t="s">
        <v>36</v>
      </c>
      <c r="C44" s="55"/>
      <c r="D44" s="46"/>
      <c r="E44" s="20">
        <v>94629</v>
      </c>
      <c r="F44" s="24">
        <f>E44/E39*100</f>
        <v>1.9531994996718145</v>
      </c>
      <c r="G44" s="21">
        <v>72711</v>
      </c>
      <c r="H44" s="24">
        <f t="shared" si="3"/>
        <v>1.4464945618441032</v>
      </c>
      <c r="I44" s="21">
        <v>95010</v>
      </c>
      <c r="J44" s="24">
        <f t="shared" si="4"/>
        <v>1.765511592336851</v>
      </c>
    </row>
    <row r="45" spans="1:10" ht="19.5" customHeight="1">
      <c r="A45" s="44"/>
      <c r="B45" s="55" t="s">
        <v>37</v>
      </c>
      <c r="C45" s="55"/>
      <c r="D45" s="46"/>
      <c r="E45" s="20">
        <v>810254</v>
      </c>
      <c r="F45" s="24">
        <f>E45/E39*100</f>
        <v>16.72413010184073</v>
      </c>
      <c r="G45" s="21">
        <v>758336</v>
      </c>
      <c r="H45" s="24">
        <f t="shared" si="3"/>
        <v>15.086147901288797</v>
      </c>
      <c r="I45" s="21">
        <v>850659</v>
      </c>
      <c r="J45" s="24">
        <f t="shared" si="4"/>
        <v>15.807265820710171</v>
      </c>
    </row>
    <row r="46" spans="1:10" ht="19.5" customHeight="1">
      <c r="A46" s="44"/>
      <c r="B46" s="55" t="s">
        <v>38</v>
      </c>
      <c r="C46" s="55"/>
      <c r="D46" s="46"/>
      <c r="E46" s="20">
        <v>333796</v>
      </c>
      <c r="F46" s="24">
        <f>E46/E39*100</f>
        <v>6.889750290000454</v>
      </c>
      <c r="G46" s="52">
        <v>379111</v>
      </c>
      <c r="H46" s="24">
        <f t="shared" si="3"/>
        <v>7.54194000681162</v>
      </c>
      <c r="I46" s="21">
        <v>451243</v>
      </c>
      <c r="J46" s="24">
        <f t="shared" si="4"/>
        <v>8.385167324080177</v>
      </c>
    </row>
    <row r="47" spans="1:10" ht="19.5" customHeight="1">
      <c r="A47" s="44"/>
      <c r="B47" s="55" t="s">
        <v>39</v>
      </c>
      <c r="C47" s="55"/>
      <c r="D47" s="46"/>
      <c r="E47" s="20">
        <v>44772</v>
      </c>
      <c r="F47" s="24">
        <f>E47/E39*100</f>
        <v>0.9241210199759743</v>
      </c>
      <c r="G47" s="21">
        <v>193230</v>
      </c>
      <c r="H47" s="24">
        <f t="shared" si="3"/>
        <v>3.8440695931170805</v>
      </c>
      <c r="I47" s="21">
        <v>160935</v>
      </c>
      <c r="J47" s="24">
        <f t="shared" si="4"/>
        <v>2.9905547638430807</v>
      </c>
    </row>
    <row r="48" spans="1:10" ht="19.5" customHeight="1">
      <c r="A48" s="44"/>
      <c r="B48" s="55" t="s">
        <v>40</v>
      </c>
      <c r="C48" s="55"/>
      <c r="D48" s="46"/>
      <c r="E48" s="20">
        <v>49405</v>
      </c>
      <c r="F48" s="24">
        <f>E48/E39*100</f>
        <v>1.0197489277207408</v>
      </c>
      <c r="G48" s="21">
        <v>34385</v>
      </c>
      <c r="H48" s="24">
        <f t="shared" si="3"/>
        <v>0.684046643685405</v>
      </c>
      <c r="I48" s="21">
        <v>28100</v>
      </c>
      <c r="J48" s="24">
        <f t="shared" si="4"/>
        <v>0.5221647799670088</v>
      </c>
    </row>
    <row r="49" spans="1:10" ht="19.5" customHeight="1">
      <c r="A49" s="4"/>
      <c r="B49" s="55" t="s">
        <v>41</v>
      </c>
      <c r="C49" s="55"/>
      <c r="D49" s="17"/>
      <c r="E49" s="20">
        <v>1089278</v>
      </c>
      <c r="F49" s="24">
        <f>E49/E39*100</f>
        <v>22.483353354716996</v>
      </c>
      <c r="G49" s="21">
        <v>1124491</v>
      </c>
      <c r="H49" s="24">
        <f t="shared" si="3"/>
        <v>22.370344464285147</v>
      </c>
      <c r="I49" s="21">
        <v>1230842</v>
      </c>
      <c r="J49" s="24">
        <f t="shared" si="4"/>
        <v>22.871969469898687</v>
      </c>
    </row>
    <row r="50" spans="1:10" ht="19.5" customHeight="1">
      <c r="A50" s="4"/>
      <c r="B50" s="47"/>
      <c r="C50" s="45" t="s">
        <v>58</v>
      </c>
      <c r="D50" s="46"/>
      <c r="E50" s="20">
        <v>1089278</v>
      </c>
      <c r="F50" s="24">
        <f>E50/E39*100</f>
        <v>22.483353354716996</v>
      </c>
      <c r="G50" s="21">
        <v>1124491</v>
      </c>
      <c r="H50" s="24">
        <f t="shared" si="3"/>
        <v>22.370344464285147</v>
      </c>
      <c r="I50" s="21">
        <v>1230842</v>
      </c>
      <c r="J50" s="24">
        <f t="shared" si="4"/>
        <v>22.871969469898687</v>
      </c>
    </row>
    <row r="51" spans="1:10" ht="19.5" customHeight="1">
      <c r="A51" s="4"/>
      <c r="B51" s="48"/>
      <c r="C51" s="49" t="s">
        <v>59</v>
      </c>
      <c r="D51" s="46"/>
      <c r="E51" s="20">
        <v>71701</v>
      </c>
      <c r="F51" s="24">
        <f>E51/E39*100</f>
        <v>1.479951783554394</v>
      </c>
      <c r="G51" s="21">
        <v>292219</v>
      </c>
      <c r="H51" s="24">
        <f t="shared" si="3"/>
        <v>5.813332155623248</v>
      </c>
      <c r="I51" s="21">
        <v>339564</v>
      </c>
      <c r="J51" s="24">
        <f t="shared" si="4"/>
        <v>6.309906097676775</v>
      </c>
    </row>
    <row r="52" spans="1:10" ht="19.5" customHeight="1">
      <c r="A52" s="4"/>
      <c r="B52" s="50"/>
      <c r="C52" s="49" t="s">
        <v>42</v>
      </c>
      <c r="D52" s="46"/>
      <c r="E52" s="20">
        <v>937745</v>
      </c>
      <c r="F52" s="24">
        <f>E52/E39*100</f>
        <v>19.355621055064997</v>
      </c>
      <c r="G52" s="21">
        <v>832272</v>
      </c>
      <c r="H52" s="24">
        <f t="shared" si="3"/>
        <v>16.557012308661896</v>
      </c>
      <c r="I52" s="21">
        <v>891278</v>
      </c>
      <c r="J52" s="24">
        <f t="shared" si="4"/>
        <v>16.56206337222191</v>
      </c>
    </row>
    <row r="53" spans="1:10" ht="19.5" customHeight="1">
      <c r="A53" s="8"/>
      <c r="B53" s="51"/>
      <c r="C53" s="10" t="s">
        <v>60</v>
      </c>
      <c r="D53" s="9"/>
      <c r="E53" s="40" t="s">
        <v>61</v>
      </c>
      <c r="F53" s="40" t="s">
        <v>61</v>
      </c>
      <c r="G53" s="40" t="s">
        <v>61</v>
      </c>
      <c r="H53" s="40" t="s">
        <v>61</v>
      </c>
      <c r="I53" s="40" t="s">
        <v>61</v>
      </c>
      <c r="J53" s="40" t="s">
        <v>61</v>
      </c>
    </row>
    <row r="55" spans="1:10" s="4" customFormat="1" ht="30" customHeight="1">
      <c r="A55" s="53" t="s">
        <v>44</v>
      </c>
      <c r="B55" s="56"/>
      <c r="C55" s="56"/>
      <c r="D55" s="56"/>
      <c r="E55" s="11" t="s">
        <v>25</v>
      </c>
      <c r="F55" s="13" t="s">
        <v>1</v>
      </c>
      <c r="G55" s="11" t="s">
        <v>26</v>
      </c>
      <c r="H55" s="12" t="s">
        <v>1</v>
      </c>
      <c r="I55" s="11" t="s">
        <v>27</v>
      </c>
      <c r="J55" s="13" t="s">
        <v>1</v>
      </c>
    </row>
    <row r="56" spans="1:10" s="39" customFormat="1" ht="27.75" customHeight="1">
      <c r="A56" s="33"/>
      <c r="B56" s="57" t="s">
        <v>57</v>
      </c>
      <c r="C56" s="57"/>
      <c r="D56" s="35"/>
      <c r="E56" s="36">
        <f aca="true" t="shared" si="5" ref="E56:J56">SUM(E57:E66)</f>
        <v>5104527</v>
      </c>
      <c r="F56" s="37">
        <f t="shared" si="5"/>
        <v>100</v>
      </c>
      <c r="G56" s="38">
        <f t="shared" si="5"/>
        <v>5484408</v>
      </c>
      <c r="H56" s="37">
        <f t="shared" si="5"/>
        <v>100</v>
      </c>
      <c r="I56" s="38">
        <f t="shared" si="5"/>
        <v>5031218</v>
      </c>
      <c r="J56" s="37">
        <f t="shared" si="5"/>
        <v>100</v>
      </c>
    </row>
    <row r="57" spans="1:10" ht="19.5" customHeight="1">
      <c r="A57" s="44"/>
      <c r="B57" s="55" t="s">
        <v>32</v>
      </c>
      <c r="C57" s="55"/>
      <c r="D57" s="46"/>
      <c r="E57" s="18">
        <v>1092348</v>
      </c>
      <c r="F57" s="23">
        <f aca="true" t="shared" si="6" ref="F57:F69">E57/$E$56*100</f>
        <v>21.399592949552428</v>
      </c>
      <c r="G57" s="19">
        <v>1114300</v>
      </c>
      <c r="H57" s="23">
        <f aca="true" t="shared" si="7" ref="H57:H69">G57/$G$56*100</f>
        <v>20.31759854482015</v>
      </c>
      <c r="I57" s="19">
        <v>1095564</v>
      </c>
      <c r="J57" s="23">
        <f aca="true" t="shared" si="8" ref="J57:J69">I57/$I$56*100</f>
        <v>21.77532358963575</v>
      </c>
    </row>
    <row r="58" spans="1:10" ht="19.5" customHeight="1">
      <c r="A58" s="44"/>
      <c r="B58" s="55" t="s">
        <v>33</v>
      </c>
      <c r="C58" s="55"/>
      <c r="D58" s="46"/>
      <c r="E58" s="20">
        <v>297076</v>
      </c>
      <c r="F58" s="24">
        <f t="shared" si="6"/>
        <v>5.819853631884012</v>
      </c>
      <c r="G58" s="21">
        <v>336378</v>
      </c>
      <c r="H58" s="24">
        <f t="shared" si="7"/>
        <v>6.13335112923765</v>
      </c>
      <c r="I58" s="21">
        <v>346441</v>
      </c>
      <c r="J58" s="24">
        <f t="shared" si="8"/>
        <v>6.885827646506273</v>
      </c>
    </row>
    <row r="59" spans="1:10" ht="19.5" customHeight="1">
      <c r="A59" s="44"/>
      <c r="B59" s="55" t="s">
        <v>34</v>
      </c>
      <c r="C59" s="55"/>
      <c r="D59" s="46"/>
      <c r="E59" s="20">
        <v>495525</v>
      </c>
      <c r="F59" s="24">
        <f t="shared" si="6"/>
        <v>9.707559583875254</v>
      </c>
      <c r="G59" s="21">
        <v>492641</v>
      </c>
      <c r="H59" s="24">
        <f t="shared" si="7"/>
        <v>8.982573871236422</v>
      </c>
      <c r="I59" s="21">
        <v>498435</v>
      </c>
      <c r="J59" s="24">
        <f t="shared" si="8"/>
        <v>9.906845618695115</v>
      </c>
    </row>
    <row r="60" spans="1:10" ht="19.5" customHeight="1">
      <c r="A60" s="44"/>
      <c r="B60" s="55" t="s">
        <v>35</v>
      </c>
      <c r="C60" s="55"/>
      <c r="D60" s="46"/>
      <c r="E60" s="20">
        <v>631656</v>
      </c>
      <c r="F60" s="24">
        <f t="shared" si="6"/>
        <v>12.374427640406251</v>
      </c>
      <c r="G60" s="21">
        <v>658208</v>
      </c>
      <c r="H60" s="24">
        <f t="shared" si="7"/>
        <v>12.00144117651349</v>
      </c>
      <c r="I60" s="21">
        <v>679826</v>
      </c>
      <c r="J60" s="24">
        <f t="shared" si="8"/>
        <v>13.512155505883467</v>
      </c>
    </row>
    <row r="61" spans="1:10" ht="19.5" customHeight="1">
      <c r="A61" s="44"/>
      <c r="B61" s="55" t="s">
        <v>36</v>
      </c>
      <c r="C61" s="55"/>
      <c r="D61" s="46"/>
      <c r="E61" s="20">
        <v>56971</v>
      </c>
      <c r="F61" s="24">
        <f t="shared" si="6"/>
        <v>1.1160877393733053</v>
      </c>
      <c r="G61" s="21">
        <v>83999</v>
      </c>
      <c r="H61" s="24">
        <f t="shared" si="7"/>
        <v>1.531596482245668</v>
      </c>
      <c r="I61" s="21">
        <v>122716</v>
      </c>
      <c r="J61" s="24">
        <f t="shared" si="8"/>
        <v>2.439091289624103</v>
      </c>
    </row>
    <row r="62" spans="1:10" ht="19.5" customHeight="1">
      <c r="A62" s="44"/>
      <c r="B62" s="55" t="s">
        <v>37</v>
      </c>
      <c r="C62" s="55"/>
      <c r="D62" s="46"/>
      <c r="E62" s="20">
        <v>749776</v>
      </c>
      <c r="F62" s="24">
        <f t="shared" si="6"/>
        <v>14.688452034831043</v>
      </c>
      <c r="G62" s="21">
        <v>797027</v>
      </c>
      <c r="H62" s="24">
        <f t="shared" si="7"/>
        <v>14.532598595873974</v>
      </c>
      <c r="I62" s="21">
        <v>739027</v>
      </c>
      <c r="J62" s="24">
        <f t="shared" si="8"/>
        <v>14.688828828327456</v>
      </c>
    </row>
    <row r="63" spans="1:10" ht="19.5" customHeight="1">
      <c r="A63" s="44"/>
      <c r="B63" s="55" t="s">
        <v>38</v>
      </c>
      <c r="C63" s="55"/>
      <c r="D63" s="46"/>
      <c r="E63" s="20">
        <v>455120</v>
      </c>
      <c r="F63" s="24">
        <f t="shared" si="6"/>
        <v>8.916007300970294</v>
      </c>
      <c r="G63" s="21">
        <v>377653</v>
      </c>
      <c r="H63" s="24">
        <f t="shared" si="7"/>
        <v>6.885939193437104</v>
      </c>
      <c r="I63" s="21">
        <v>441849</v>
      </c>
      <c r="J63" s="24">
        <f t="shared" si="8"/>
        <v>8.782147782107632</v>
      </c>
    </row>
    <row r="64" spans="1:10" ht="19.5" customHeight="1">
      <c r="A64" s="44"/>
      <c r="B64" s="55" t="s">
        <v>39</v>
      </c>
      <c r="C64" s="55"/>
      <c r="D64" s="46"/>
      <c r="E64" s="20">
        <v>2422</v>
      </c>
      <c r="F64" s="24">
        <f t="shared" si="6"/>
        <v>0.04744807893072169</v>
      </c>
      <c r="G64" s="21">
        <v>249398</v>
      </c>
      <c r="H64" s="24">
        <f t="shared" si="7"/>
        <v>4.547400558091229</v>
      </c>
      <c r="I64" s="21">
        <v>107351</v>
      </c>
      <c r="J64" s="24">
        <f t="shared" si="8"/>
        <v>2.1336980428993537</v>
      </c>
    </row>
    <row r="65" spans="1:10" ht="19.5" customHeight="1">
      <c r="A65" s="44"/>
      <c r="B65" s="55" t="s">
        <v>40</v>
      </c>
      <c r="C65" s="55"/>
      <c r="D65" s="46"/>
      <c r="E65" s="20">
        <v>18500</v>
      </c>
      <c r="F65" s="24">
        <f t="shared" si="6"/>
        <v>0.3624233939795009</v>
      </c>
      <c r="G65" s="21">
        <v>4150</v>
      </c>
      <c r="H65" s="24">
        <f t="shared" si="7"/>
        <v>0.07566906036166528</v>
      </c>
      <c r="I65" s="21">
        <v>3100</v>
      </c>
      <c r="J65" s="24">
        <f t="shared" si="8"/>
        <v>0.061615298720906146</v>
      </c>
    </row>
    <row r="66" spans="1:10" ht="19.5" customHeight="1">
      <c r="A66" s="4"/>
      <c r="B66" s="55" t="s">
        <v>41</v>
      </c>
      <c r="C66" s="55"/>
      <c r="D66" s="17"/>
      <c r="E66" s="20">
        <v>1305133</v>
      </c>
      <c r="F66" s="24">
        <f t="shared" si="6"/>
        <v>25.568147646197186</v>
      </c>
      <c r="G66" s="21">
        <v>1370654</v>
      </c>
      <c r="H66" s="24">
        <f t="shared" si="7"/>
        <v>24.991831388182646</v>
      </c>
      <c r="I66" s="21">
        <v>996909</v>
      </c>
      <c r="J66" s="24">
        <f t="shared" si="8"/>
        <v>19.814466397599944</v>
      </c>
    </row>
    <row r="67" spans="1:10" ht="19.5" customHeight="1">
      <c r="A67" s="4"/>
      <c r="B67" s="47"/>
      <c r="C67" s="45" t="s">
        <v>58</v>
      </c>
      <c r="D67" s="46"/>
      <c r="E67" s="20">
        <v>1305133</v>
      </c>
      <c r="F67" s="24">
        <f t="shared" si="6"/>
        <v>25.568147646197186</v>
      </c>
      <c r="G67" s="21">
        <v>1370654</v>
      </c>
      <c r="H67" s="24">
        <f t="shared" si="7"/>
        <v>24.991831388182646</v>
      </c>
      <c r="I67" s="21">
        <f>SUM(I68:I69)</f>
        <v>996909</v>
      </c>
      <c r="J67" s="24">
        <f t="shared" si="8"/>
        <v>19.814466397599944</v>
      </c>
    </row>
    <row r="68" spans="1:10" ht="19.5" customHeight="1">
      <c r="A68" s="4"/>
      <c r="B68" s="48"/>
      <c r="C68" s="49" t="s">
        <v>59</v>
      </c>
      <c r="D68" s="46"/>
      <c r="E68" s="20">
        <v>190631</v>
      </c>
      <c r="F68" s="24">
        <f t="shared" si="6"/>
        <v>3.7345477847408777</v>
      </c>
      <c r="G68" s="21">
        <v>190922</v>
      </c>
      <c r="H68" s="24">
        <f t="shared" si="7"/>
        <v>3.481177913824063</v>
      </c>
      <c r="I68" s="21">
        <v>162647</v>
      </c>
      <c r="J68" s="24">
        <f t="shared" si="8"/>
        <v>3.2327559648578132</v>
      </c>
    </row>
    <row r="69" spans="1:10" ht="19.5" customHeight="1">
      <c r="A69" s="4"/>
      <c r="B69" s="50"/>
      <c r="C69" s="49" t="s">
        <v>42</v>
      </c>
      <c r="D69" s="46"/>
      <c r="E69" s="20">
        <v>1114502</v>
      </c>
      <c r="F69" s="24">
        <f t="shared" si="6"/>
        <v>21.833599861456314</v>
      </c>
      <c r="G69" s="21">
        <v>1179732</v>
      </c>
      <c r="H69" s="24">
        <f t="shared" si="7"/>
        <v>21.51065347435858</v>
      </c>
      <c r="I69" s="21">
        <v>834262</v>
      </c>
      <c r="J69" s="24">
        <f t="shared" si="8"/>
        <v>16.58171043274213</v>
      </c>
    </row>
    <row r="70" spans="1:10" ht="19.5" customHeight="1">
      <c r="A70" s="8"/>
      <c r="B70" s="51"/>
      <c r="C70" s="10" t="s">
        <v>60</v>
      </c>
      <c r="D70" s="9"/>
      <c r="E70" s="40" t="s">
        <v>61</v>
      </c>
      <c r="F70" s="40" t="s">
        <v>61</v>
      </c>
      <c r="G70" s="40" t="s">
        <v>61</v>
      </c>
      <c r="H70" s="40" t="s">
        <v>61</v>
      </c>
      <c r="I70" s="40" t="s">
        <v>61</v>
      </c>
      <c r="J70" s="40" t="s">
        <v>61</v>
      </c>
    </row>
    <row r="71" spans="7:10" ht="19.5" customHeight="1">
      <c r="G71" s="1"/>
      <c r="H71" s="1"/>
      <c r="I71" s="1"/>
      <c r="J71" s="7" t="s">
        <v>14</v>
      </c>
    </row>
    <row r="72" spans="1:4" ht="19.5" customHeight="1">
      <c r="A72" s="4"/>
      <c r="B72" s="4"/>
      <c r="C72" s="4"/>
      <c r="D72" s="4"/>
    </row>
  </sheetData>
  <mergeCells count="48">
    <mergeCell ref="A3:D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20:D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8:D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A55:D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8" sqref="K38"/>
    </sheetView>
  </sheetViews>
  <sheetFormatPr defaultColWidth="9.00390625" defaultRowHeight="12.7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2004-04-30T06:44:14Z</cp:lastPrinted>
  <dcterms:modified xsi:type="dcterms:W3CDTF">2004-04-30T06:49:52Z</dcterms:modified>
  <cp:category/>
  <cp:version/>
  <cp:contentType/>
  <cp:contentStatus/>
</cp:coreProperties>
</file>