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9540" windowHeight="4170" activeTab="0"/>
  </bookViews>
  <sheets>
    <sheet name="税収状況" sheetId="1" r:id="rId1"/>
    <sheet name="グラフ" sheetId="2" r:id="rId2"/>
  </sheets>
  <externalReferences>
    <externalReference r:id="rId5"/>
  </externalReferences>
  <definedNames>
    <definedName name="_Regression_Int" localSheetId="0" hidden="1">1</definedName>
    <definedName name="_xlnm.Print_Area" localSheetId="0">'税収状況'!$A$1:$I$50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<sst xmlns="http://schemas.openxmlformats.org/spreadsheetml/2006/main" count="86" uniqueCount="29">
  <si>
    <t>（単位：千円、％）</t>
  </si>
  <si>
    <t>構成比</t>
  </si>
  <si>
    <t>町  民  税</t>
  </si>
  <si>
    <t>固定資産税</t>
  </si>
  <si>
    <t>軽自動車税</t>
  </si>
  <si>
    <t>たばこ消費税</t>
  </si>
  <si>
    <t>電  気  税</t>
  </si>
  <si>
    <t>特別土地保有税</t>
  </si>
  <si>
    <t>総      計</t>
  </si>
  <si>
    <t>資料：税務課</t>
  </si>
  <si>
    <t xml:space="preserve">－ </t>
  </si>
  <si>
    <t xml:space="preserve">－ </t>
  </si>
  <si>
    <t>平成12</t>
  </si>
  <si>
    <t>平成13</t>
  </si>
  <si>
    <t>平成14</t>
  </si>
  <si>
    <t>平成9</t>
  </si>
  <si>
    <t>平成10</t>
  </si>
  <si>
    <t>平成11</t>
  </si>
  <si>
    <t>昭和60</t>
  </si>
  <si>
    <t>平成2</t>
  </si>
  <si>
    <t>平成7</t>
  </si>
  <si>
    <t>昭和45</t>
  </si>
  <si>
    <t>昭和50</t>
  </si>
  <si>
    <t>昭和55</t>
  </si>
  <si>
    <t>　　　　　　　 年　度
　 区　分</t>
  </si>
  <si>
    <t>　※ 平成元年度の電気税は旧法による税</t>
  </si>
  <si>
    <t>４．町税の収納状況</t>
  </si>
  <si>
    <t>　　個　　　　　人</t>
  </si>
  <si>
    <t>　　法　　　　　人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</si>
</sst>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#,##0.0_);[Red]\(#,##0.0\)"/>
    <numFmt numFmtId="179" formatCode="0.0%"/>
  </numFmts>
  <fonts count="15">
    <font>
      <sz val="10"/>
      <name val="丸ｺﾞｼｯｸ"/>
      <family val="3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4"/>
      <name val="明朝"/>
      <family val="1"/>
    </font>
    <font>
      <b/>
      <sz val="14"/>
      <name val="丸ｺﾞｼｯｸ"/>
      <family val="3"/>
    </font>
    <font>
      <sz val="8"/>
      <name val="丸ｺﾞｼｯｸ"/>
      <family val="3"/>
    </font>
    <font>
      <sz val="6"/>
      <name val="ＭＳ Ｐゴシック"/>
      <family val="3"/>
    </font>
    <font>
      <b/>
      <sz val="10"/>
      <name val="丸ｺﾞｼｯｸ"/>
      <family val="3"/>
    </font>
    <font>
      <b/>
      <sz val="12"/>
      <name val="丸ｺﾞｼｯｸ"/>
      <family val="3"/>
    </font>
    <font>
      <b/>
      <sz val="8"/>
      <name val="丸ｺﾞｼｯｸ"/>
      <family val="3"/>
    </font>
    <font>
      <b/>
      <sz val="10"/>
      <name val="丸ゴシック"/>
      <family val="3"/>
    </font>
    <font>
      <b/>
      <sz val="14"/>
      <name val="丸ゴシック"/>
      <family val="3"/>
    </font>
    <font>
      <b/>
      <sz val="8"/>
      <name val="丸ゴシック"/>
      <family val="3"/>
    </font>
    <font>
      <sz val="6"/>
      <name val="丸ｺﾞｼｯｸ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6" fontId="4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7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177" fontId="0" fillId="0" borderId="8" xfId="0" applyNumberFormat="1" applyFont="1" applyBorder="1" applyAlignment="1">
      <alignment vertical="center"/>
    </xf>
    <xf numFmtId="177" fontId="0" fillId="0" borderId="5" xfId="0" applyNumberFormat="1" applyFont="1" applyBorder="1" applyAlignment="1">
      <alignment vertical="center"/>
    </xf>
    <xf numFmtId="177" fontId="0" fillId="0" borderId="9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178" fontId="0" fillId="0" borderId="5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3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right" vertical="center"/>
    </xf>
    <xf numFmtId="0" fontId="8" fillId="0" borderId="7" xfId="0" applyFont="1" applyBorder="1" applyAlignment="1">
      <alignment vertical="center"/>
    </xf>
    <xf numFmtId="0" fontId="8" fillId="0" borderId="7" xfId="0" applyFont="1" applyBorder="1" applyAlignment="1">
      <alignment horizontal="distributed" vertical="center"/>
    </xf>
    <xf numFmtId="0" fontId="8" fillId="0" borderId="4" xfId="0" applyFont="1" applyBorder="1" applyAlignment="1">
      <alignment vertical="center"/>
    </xf>
    <xf numFmtId="177" fontId="8" fillId="0" borderId="10" xfId="0" applyNumberFormat="1" applyFont="1" applyBorder="1" applyAlignment="1">
      <alignment vertical="center"/>
    </xf>
    <xf numFmtId="178" fontId="8" fillId="0" borderId="11" xfId="0" applyNumberFormat="1" applyFont="1" applyBorder="1" applyAlignment="1">
      <alignment vertical="center"/>
    </xf>
    <xf numFmtId="177" fontId="8" fillId="0" borderId="11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77" fontId="0" fillId="0" borderId="10" xfId="0" applyNumberFormat="1" applyFont="1" applyBorder="1" applyAlignment="1">
      <alignment horizontal="right" vertical="center"/>
    </xf>
    <xf numFmtId="177" fontId="0" fillId="0" borderId="11" xfId="0" applyNumberFormat="1" applyFont="1" applyBorder="1" applyAlignment="1">
      <alignment horizontal="right" vertical="center"/>
    </xf>
    <xf numFmtId="49" fontId="0" fillId="0" borderId="11" xfId="0" applyNumberFormat="1" applyBorder="1" applyAlignment="1">
      <alignment horizontal="right" vertical="center"/>
    </xf>
    <xf numFmtId="177" fontId="8" fillId="0" borderId="0" xfId="0" applyNumberFormat="1" applyFont="1" applyAlignment="1">
      <alignment vertical="center"/>
    </xf>
    <xf numFmtId="0" fontId="0" fillId="0" borderId="3" xfId="0" applyFont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丸ｺﾞｼｯｸ"/>
                <a:ea typeface="丸ｺﾞｼｯｸ"/>
                <a:cs typeface="丸ｺﾞｼｯｸ"/>
              </a:rPr>
              <a:t>図２１　町税の収納状況</a:t>
            </a:r>
          </a:p>
        </c:rich>
      </c:tx>
      <c:layout>
        <c:manualLayout>
          <c:xMode val="factor"/>
          <c:yMode val="factor"/>
          <c:x val="-0.335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975"/>
          <c:y val="0.098"/>
          <c:w val="0.6035"/>
          <c:h val="0.8522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</c:spPr>
          </c:dPt>
          <c:dPt>
            <c:idx val="1"/>
            <c:spPr>
              <a:noFill/>
            </c:spPr>
          </c:dPt>
          <c:dPt>
            <c:idx val="3"/>
            <c:spPr>
              <a:noFill/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丸ｺﾞｼｯｸ"/>
                      <a:ea typeface="丸ｺﾞｼｯｸ"/>
                      <a:cs typeface="丸ｺﾞｼｯｸ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丸ｺﾞｼｯｸ"/>
                      <a:ea typeface="丸ｺﾞｼｯｸ"/>
                      <a:cs typeface="丸ｺﾞｼｯｸ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丸ｺﾞｼｯｸ"/>
                      <a:ea typeface="丸ｺﾞｼｯｸ"/>
                      <a:cs typeface="丸ｺﾞｼｯｸ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丸ｺﾞｼｯｸ"/>
                        <a:ea typeface="丸ｺﾞｼｯｸ"/>
                        <a:cs typeface="丸ｺﾞｼｯｸ"/>
                      </a:rPr>
                      <a:t>たばこ
消費税
7.0%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丸ｺﾞｼｯｸ"/>
                    <a:ea typeface="丸ｺﾞｼｯｸ"/>
                    <a:cs typeface="丸ｺﾞｼｯｸ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'[1]決算ｸﾞﾗﾌ'!$L$24:$L$28</c:f>
              <c:strCache>
                <c:ptCount val="5"/>
                <c:pt idx="0">
                  <c:v>町民税</c:v>
                </c:pt>
                <c:pt idx="1">
                  <c:v>固定資産税</c:v>
                </c:pt>
                <c:pt idx="2">
                  <c:v>軽自動車税</c:v>
                </c:pt>
                <c:pt idx="3">
                  <c:v>たばこ消費税</c:v>
                </c:pt>
                <c:pt idx="4">
                  <c:v>特別土地保有税</c:v>
                </c:pt>
              </c:strCache>
            </c:strRef>
          </c:cat>
          <c:val>
            <c:numRef>
              <c:f>'[1]決算ｸﾞﾗﾌ'!$M$24:$M$28</c:f>
              <c:numCache>
                <c:ptCount val="5"/>
                <c:pt idx="0">
                  <c:v>464073</c:v>
                </c:pt>
                <c:pt idx="1">
                  <c:v>656972</c:v>
                </c:pt>
                <c:pt idx="2">
                  <c:v>22579</c:v>
                </c:pt>
                <c:pt idx="3">
                  <c:v>86246</c:v>
                </c:pt>
                <c:pt idx="4">
                  <c:v>511</c:v>
                </c:pt>
              </c:numCache>
            </c:numRef>
          </c:val>
        </c:ser>
        <c:holeSize val="40"/>
      </c:doughnutChart>
      <c:spPr>
        <a:noFill/>
        <a:ln>
          <a:noFill/>
        </a:ln>
      </c:spPr>
    </c:plotArea>
    <c:plotVisOnly val="0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1" i="0" u="none" baseline="0">
          <a:latin typeface="丸ｺﾞｼｯｸ"/>
          <a:ea typeface="丸ｺﾞｼｯｸ"/>
          <a:cs typeface="丸ｺﾞｼｯｸ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0.43425</cdr:x>
      <cdr:y>0.44175</cdr:y>
    </cdr:from>
    <cdr:to>
      <cdr:x>0.60875</cdr:x>
      <cdr:y>0.61825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886075" y="2114550"/>
          <a:ext cx="1162050" cy="847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丸ゴシック"/>
              <a:ea typeface="丸ゴシック"/>
              <a:cs typeface="丸ゴシック"/>
            </a:rPr>
            <a:t>平成14年度
町税収納額
</a:t>
          </a:r>
          <a:r>
            <a:rPr lang="en-US" cap="none" sz="1400" b="1" i="0" u="none" baseline="0">
              <a:latin typeface="丸ゴシック"/>
              <a:ea typeface="丸ゴシック"/>
              <a:cs typeface="丸ゴシック"/>
            </a:rPr>
            <a:t>1,230</a:t>
          </a:r>
          <a:r>
            <a:rPr lang="en-US" cap="none" sz="800" b="1" i="0" u="none" baseline="0">
              <a:latin typeface="丸ゴシック"/>
              <a:ea typeface="丸ゴシック"/>
              <a:cs typeface="丸ゴシック"/>
            </a:rPr>
            <a:t>百万円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485775</xdr:colOff>
      <xdr:row>29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665797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138&#65374;139&#27770;&#31639;&#65400;&#65438;&#65431;&#654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決算ｸﾞﾗﾌ"/>
    </sheetNames>
    <sheetDataSet>
      <sheetData sheetId="0">
        <row r="24">
          <cell r="L24" t="str">
            <v>町民税</v>
          </cell>
          <cell r="M24">
            <v>464073</v>
          </cell>
        </row>
        <row r="25">
          <cell r="L25" t="str">
            <v>固定資産税</v>
          </cell>
          <cell r="M25">
            <v>656972</v>
          </cell>
        </row>
        <row r="26">
          <cell r="L26" t="str">
            <v>軽自動車税</v>
          </cell>
          <cell r="M26">
            <v>22579</v>
          </cell>
        </row>
        <row r="27">
          <cell r="L27" t="str">
            <v>たばこ消費税</v>
          </cell>
          <cell r="M27">
            <v>86246</v>
          </cell>
        </row>
        <row r="28">
          <cell r="L28" t="str">
            <v>特別土地保有税</v>
          </cell>
          <cell r="M28">
            <v>511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50"/>
  <sheetViews>
    <sheetView tabSelected="1" workbookViewId="0" topLeftCell="A1">
      <selection activeCell="A1" sqref="A1"/>
    </sheetView>
  </sheetViews>
  <sheetFormatPr defaultColWidth="10.875" defaultRowHeight="21.75" customHeight="1"/>
  <cols>
    <col min="1" max="1" width="2.75390625" style="2" customWidth="1"/>
    <col min="2" max="2" width="18.75390625" style="2" customWidth="1"/>
    <col min="3" max="3" width="2.75390625" style="2" customWidth="1"/>
    <col min="4" max="4" width="13.75390625" style="3" customWidth="1"/>
    <col min="5" max="5" width="8.75390625" style="2" customWidth="1"/>
    <col min="6" max="6" width="13.75390625" style="3" customWidth="1"/>
    <col min="7" max="7" width="8.75390625" style="2" customWidth="1"/>
    <col min="8" max="8" width="13.75390625" style="3" customWidth="1"/>
    <col min="9" max="9" width="8.75390625" style="2" customWidth="1"/>
    <col min="10" max="10" width="10.875" style="2" customWidth="1"/>
    <col min="11" max="11" width="13.625" style="2" bestFit="1" customWidth="1"/>
    <col min="12" max="16384" width="10.875" style="2" customWidth="1"/>
  </cols>
  <sheetData>
    <row r="1" spans="1:2" ht="19.5" customHeight="1">
      <c r="A1" s="1" t="s">
        <v>26</v>
      </c>
      <c r="B1" s="17"/>
    </row>
    <row r="2" spans="1:2" ht="19.5" customHeight="1">
      <c r="A2" s="1"/>
      <c r="B2" s="17"/>
    </row>
    <row r="3" ht="19.5" customHeight="1">
      <c r="I3" s="6" t="s">
        <v>0</v>
      </c>
    </row>
    <row r="4" spans="1:9" s="11" customFormat="1" ht="39.75" customHeight="1">
      <c r="A4" s="42" t="s">
        <v>24</v>
      </c>
      <c r="B4" s="43"/>
      <c r="C4" s="43"/>
      <c r="D4" s="27" t="s">
        <v>21</v>
      </c>
      <c r="E4" s="9" t="s">
        <v>1</v>
      </c>
      <c r="F4" s="27" t="s">
        <v>22</v>
      </c>
      <c r="G4" s="9" t="s">
        <v>1</v>
      </c>
      <c r="H4" s="27" t="s">
        <v>23</v>
      </c>
      <c r="I4" s="10" t="s">
        <v>1</v>
      </c>
    </row>
    <row r="5" spans="1:9" s="35" customFormat="1" ht="34.5" customHeight="1">
      <c r="A5" s="29"/>
      <c r="B5" s="30" t="s">
        <v>8</v>
      </c>
      <c r="C5" s="31"/>
      <c r="D5" s="32">
        <f>SUM(D6,D9:D13)</f>
        <v>75184</v>
      </c>
      <c r="E5" s="33">
        <f>SUM(E9:E13)+E6</f>
        <v>100</v>
      </c>
      <c r="F5" s="34">
        <f>SUM(F6,F9:F13)</f>
        <v>195006</v>
      </c>
      <c r="G5" s="33">
        <f>SUM(G9:G13)+G6</f>
        <v>99.9</v>
      </c>
      <c r="H5" s="34">
        <f>SUM(H6,H9:H13)</f>
        <v>431789</v>
      </c>
      <c r="I5" s="33">
        <f>SUM(I9:I13)+I6</f>
        <v>100</v>
      </c>
    </row>
    <row r="6" spans="1:9" ht="30" customHeight="1">
      <c r="A6" s="13"/>
      <c r="B6" s="5" t="s">
        <v>2</v>
      </c>
      <c r="C6" s="8"/>
      <c r="D6" s="18">
        <f>SUM(D7:D8)</f>
        <v>19070</v>
      </c>
      <c r="E6" s="24">
        <f>ROUND((D6/D5)*100,1)</f>
        <v>25.4</v>
      </c>
      <c r="F6" s="19">
        <f>SUM(F7:F8)</f>
        <v>83895</v>
      </c>
      <c r="G6" s="24">
        <f>ROUND((F6/F5)*100,1)</f>
        <v>43</v>
      </c>
      <c r="H6" s="19">
        <f>SUM(H7:H8)</f>
        <v>206997</v>
      </c>
      <c r="I6" s="24">
        <f>ROUND((H6/H5)*100,1)</f>
        <v>47.9</v>
      </c>
    </row>
    <row r="7" spans="1:9" ht="30" customHeight="1">
      <c r="A7" s="4"/>
      <c r="B7" s="40" t="s">
        <v>27</v>
      </c>
      <c r="C7" s="12"/>
      <c r="D7" s="20">
        <v>15118</v>
      </c>
      <c r="E7" s="25">
        <f>ROUND((D7/D5)*100,1)</f>
        <v>20.1</v>
      </c>
      <c r="F7" s="21">
        <v>75123</v>
      </c>
      <c r="G7" s="25">
        <f>ROUND((F7/F5)*100,1)</f>
        <v>38.5</v>
      </c>
      <c r="H7" s="21">
        <v>175804</v>
      </c>
      <c r="I7" s="25">
        <f>ROUND((H7/H5)*100,1)</f>
        <v>40.7</v>
      </c>
    </row>
    <row r="8" spans="1:9" ht="30" customHeight="1">
      <c r="A8" s="4"/>
      <c r="B8" s="41" t="s">
        <v>28</v>
      </c>
      <c r="C8" s="14"/>
      <c r="D8" s="20">
        <v>3952</v>
      </c>
      <c r="E8" s="25">
        <f>ROUND((D8/D5)*100,1)</f>
        <v>5.3</v>
      </c>
      <c r="F8" s="21">
        <v>8772</v>
      </c>
      <c r="G8" s="25">
        <f>ROUND((F8/F5)*100,1)</f>
        <v>4.5</v>
      </c>
      <c r="H8" s="21">
        <v>31193</v>
      </c>
      <c r="I8" s="25">
        <f>ROUND((H8/H5)*100,1)</f>
        <v>7.2</v>
      </c>
    </row>
    <row r="9" spans="1:9" ht="30" customHeight="1">
      <c r="A9" s="15"/>
      <c r="B9" s="16" t="s">
        <v>3</v>
      </c>
      <c r="C9" s="12"/>
      <c r="D9" s="20">
        <v>24220</v>
      </c>
      <c r="E9" s="25">
        <f>ROUND((D9/D5)*100,1)</f>
        <v>32.2</v>
      </c>
      <c r="F9" s="21">
        <v>62883</v>
      </c>
      <c r="G9" s="25">
        <f>ROUND((F9/F5)*100,1)</f>
        <v>32.2</v>
      </c>
      <c r="H9" s="21">
        <v>136834</v>
      </c>
      <c r="I9" s="25">
        <f>ROUND((H9/H5)*100,1)</f>
        <v>31.7</v>
      </c>
    </row>
    <row r="10" spans="1:9" ht="30" customHeight="1">
      <c r="A10" s="15"/>
      <c r="B10" s="16" t="s">
        <v>4</v>
      </c>
      <c r="C10" s="12"/>
      <c r="D10" s="20">
        <v>4538</v>
      </c>
      <c r="E10" s="25">
        <f>ROUND((D10/D5)*100,1)</f>
        <v>6</v>
      </c>
      <c r="F10" s="21">
        <v>4992</v>
      </c>
      <c r="G10" s="25">
        <f>ROUND((F10/F5)*100,1)</f>
        <v>2.6</v>
      </c>
      <c r="H10" s="21">
        <v>8381</v>
      </c>
      <c r="I10" s="25">
        <f>ROUND((H10/H5)*100,1)</f>
        <v>1.9</v>
      </c>
    </row>
    <row r="11" spans="1:9" ht="30" customHeight="1">
      <c r="A11" s="15"/>
      <c r="B11" s="16" t="s">
        <v>5</v>
      </c>
      <c r="C11" s="12"/>
      <c r="D11" s="20">
        <v>22079</v>
      </c>
      <c r="E11" s="25">
        <f>ROUND((D11/D5)*100,1)</f>
        <v>29.4</v>
      </c>
      <c r="F11" s="21">
        <v>27068</v>
      </c>
      <c r="G11" s="25">
        <f>ROUND((F11/F5)*100,1)</f>
        <v>13.9</v>
      </c>
      <c r="H11" s="21">
        <v>42249</v>
      </c>
      <c r="I11" s="25">
        <f>ROUND((H11/H5)*100,1)</f>
        <v>9.8</v>
      </c>
    </row>
    <row r="12" spans="1:9" ht="30" customHeight="1">
      <c r="A12" s="15"/>
      <c r="B12" s="16" t="s">
        <v>6</v>
      </c>
      <c r="C12" s="12"/>
      <c r="D12" s="20">
        <v>5277</v>
      </c>
      <c r="E12" s="25">
        <f>ROUND((D12/D5)*100,1)</f>
        <v>7</v>
      </c>
      <c r="F12" s="21">
        <v>10417</v>
      </c>
      <c r="G12" s="25">
        <f>ROUND((F12/F5)*100,1)</f>
        <v>5.3</v>
      </c>
      <c r="H12" s="21">
        <v>32680</v>
      </c>
      <c r="I12" s="25">
        <f>ROUND((H12/H5)*100,1)</f>
        <v>7.6</v>
      </c>
    </row>
    <row r="13" spans="1:9" ht="30" customHeight="1">
      <c r="A13" s="15"/>
      <c r="B13" s="16" t="s">
        <v>7</v>
      </c>
      <c r="C13" s="12"/>
      <c r="D13" s="38" t="s">
        <v>10</v>
      </c>
      <c r="E13" s="38" t="s">
        <v>10</v>
      </c>
      <c r="F13" s="23">
        <v>5751</v>
      </c>
      <c r="G13" s="26">
        <f>ROUND((F13/F5)*100,1)</f>
        <v>2.9</v>
      </c>
      <c r="H13" s="23">
        <v>4648</v>
      </c>
      <c r="I13" s="26">
        <f>ROUND((H13/H5)*100,1)</f>
        <v>1.1</v>
      </c>
    </row>
    <row r="14" ht="30" customHeight="1"/>
    <row r="15" spans="1:9" s="11" customFormat="1" ht="39.75" customHeight="1">
      <c r="A15" s="42" t="s">
        <v>24</v>
      </c>
      <c r="B15" s="43"/>
      <c r="C15" s="43"/>
      <c r="D15" s="27" t="s">
        <v>18</v>
      </c>
      <c r="E15" s="9" t="s">
        <v>1</v>
      </c>
      <c r="F15" s="27" t="s">
        <v>19</v>
      </c>
      <c r="G15" s="9" t="s">
        <v>1</v>
      </c>
      <c r="H15" s="27" t="s">
        <v>20</v>
      </c>
      <c r="I15" s="10" t="s">
        <v>1</v>
      </c>
    </row>
    <row r="16" spans="1:9" s="35" customFormat="1" ht="34.5" customHeight="1">
      <c r="A16" s="29"/>
      <c r="B16" s="30" t="s">
        <v>8</v>
      </c>
      <c r="C16" s="31"/>
      <c r="D16" s="32">
        <f>SUM(D17,D20:D24)</f>
        <v>718097</v>
      </c>
      <c r="E16" s="33">
        <f>SUM(E20:E24)+E17</f>
        <v>100</v>
      </c>
      <c r="F16" s="34">
        <f>SUM(F17,F20:F24)</f>
        <v>1132709</v>
      </c>
      <c r="G16" s="33">
        <f>SUM(G20:G24)+G17</f>
        <v>100</v>
      </c>
      <c r="H16" s="34">
        <f>SUM(H17,H20:H24)</f>
        <v>1266533</v>
      </c>
      <c r="I16" s="33">
        <f>SUM(I20:I24)+I17</f>
        <v>100</v>
      </c>
    </row>
    <row r="17" spans="1:9" ht="30" customHeight="1">
      <c r="A17" s="13"/>
      <c r="B17" s="5" t="s">
        <v>2</v>
      </c>
      <c r="C17" s="8"/>
      <c r="D17" s="18">
        <f>SUM(D18:D19)</f>
        <v>338835</v>
      </c>
      <c r="E17" s="24">
        <f>ROUND((D17/D16)*100,1)</f>
        <v>47.2</v>
      </c>
      <c r="F17" s="19">
        <f>SUM(F18:F19)</f>
        <v>619646</v>
      </c>
      <c r="G17" s="24">
        <f>ROUND((F17/F16)*100,1)</f>
        <v>54.7</v>
      </c>
      <c r="H17" s="19">
        <f>SUM(H18:H19)</f>
        <v>574799</v>
      </c>
      <c r="I17" s="24">
        <f>ROUND((H17/H16)*100,1)</f>
        <v>45.4</v>
      </c>
    </row>
    <row r="18" spans="1:9" ht="30" customHeight="1">
      <c r="A18" s="4"/>
      <c r="B18" s="40" t="s">
        <v>27</v>
      </c>
      <c r="C18" s="12"/>
      <c r="D18" s="20">
        <v>281696</v>
      </c>
      <c r="E18" s="25">
        <f>ROUND((D18/D16)*100,1)</f>
        <v>39.2</v>
      </c>
      <c r="F18" s="21">
        <v>522703</v>
      </c>
      <c r="G18" s="25">
        <f>ROUND((F18/F16)*100,1)</f>
        <v>46.1</v>
      </c>
      <c r="H18" s="21">
        <v>498372</v>
      </c>
      <c r="I18" s="25">
        <v>39.4</v>
      </c>
    </row>
    <row r="19" spans="1:9" ht="30" customHeight="1">
      <c r="A19" s="4"/>
      <c r="B19" s="41" t="s">
        <v>28</v>
      </c>
      <c r="C19" s="14"/>
      <c r="D19" s="20">
        <v>57139</v>
      </c>
      <c r="E19" s="25">
        <f>ROUND((D19/D16)*100,1)</f>
        <v>8</v>
      </c>
      <c r="F19" s="21">
        <v>96943</v>
      </c>
      <c r="G19" s="25">
        <f>ROUND((F19/F16)*100,1)</f>
        <v>8.6</v>
      </c>
      <c r="H19" s="21">
        <v>76427</v>
      </c>
      <c r="I19" s="25">
        <f>ROUND((H19/H16)*100,1)</f>
        <v>6</v>
      </c>
    </row>
    <row r="20" spans="1:9" ht="30" customHeight="1">
      <c r="A20" s="15"/>
      <c r="B20" s="16" t="s">
        <v>3</v>
      </c>
      <c r="C20" s="12"/>
      <c r="D20" s="20">
        <v>253829</v>
      </c>
      <c r="E20" s="25">
        <f>ROUND((D20/D16)*100,1)</f>
        <v>35.3</v>
      </c>
      <c r="F20" s="21">
        <v>404217</v>
      </c>
      <c r="G20" s="25">
        <f>ROUND((F20/F16)*100,1)</f>
        <v>35.7</v>
      </c>
      <c r="H20" s="21">
        <v>549853</v>
      </c>
      <c r="I20" s="25">
        <f>ROUND((H20/H16)*100,1)</f>
        <v>43.4</v>
      </c>
    </row>
    <row r="21" spans="1:9" ht="30" customHeight="1">
      <c r="A21" s="15"/>
      <c r="B21" s="16" t="s">
        <v>4</v>
      </c>
      <c r="C21" s="12"/>
      <c r="D21" s="20">
        <v>12427</v>
      </c>
      <c r="E21" s="25">
        <f>ROUND((D21/D16)*100,1)</f>
        <v>1.7</v>
      </c>
      <c r="F21" s="21">
        <v>15148</v>
      </c>
      <c r="G21" s="25">
        <f>ROUND((F21/F16)*100,1)</f>
        <v>1.3</v>
      </c>
      <c r="H21" s="21">
        <v>18162</v>
      </c>
      <c r="I21" s="25">
        <f>ROUND((H21/H16)*100,1)</f>
        <v>1.4</v>
      </c>
    </row>
    <row r="22" spans="1:9" ht="30" customHeight="1">
      <c r="A22" s="15"/>
      <c r="B22" s="16" t="s">
        <v>5</v>
      </c>
      <c r="C22" s="12"/>
      <c r="D22" s="20">
        <v>55741</v>
      </c>
      <c r="E22" s="25">
        <f>ROUND((D22/D16)*100,1)</f>
        <v>7.8</v>
      </c>
      <c r="F22" s="21">
        <v>63083</v>
      </c>
      <c r="G22" s="25">
        <f>ROUND((F22/F16)*100,1)</f>
        <v>5.6</v>
      </c>
      <c r="H22" s="21">
        <v>65359</v>
      </c>
      <c r="I22" s="25">
        <f>ROUND((H22/H16)*100,1)</f>
        <v>5.2</v>
      </c>
    </row>
    <row r="23" spans="1:9" ht="30" customHeight="1">
      <c r="A23" s="15"/>
      <c r="B23" s="16" t="s">
        <v>6</v>
      </c>
      <c r="C23" s="12"/>
      <c r="D23" s="20">
        <v>56815</v>
      </c>
      <c r="E23" s="25">
        <f>ROUND((D23/D16)*100,1)</f>
        <v>7.9</v>
      </c>
      <c r="F23" s="28" t="s">
        <v>11</v>
      </c>
      <c r="G23" s="28" t="s">
        <v>11</v>
      </c>
      <c r="H23" s="28" t="s">
        <v>11</v>
      </c>
      <c r="I23" s="28" t="s">
        <v>11</v>
      </c>
    </row>
    <row r="24" spans="1:9" ht="30" customHeight="1">
      <c r="A24" s="15"/>
      <c r="B24" s="16" t="s">
        <v>7</v>
      </c>
      <c r="C24" s="12"/>
      <c r="D24" s="22">
        <v>450</v>
      </c>
      <c r="E24" s="26">
        <f>ROUND((D24/D16)*100,1)</f>
        <v>0.1</v>
      </c>
      <c r="F24" s="23">
        <v>30615</v>
      </c>
      <c r="G24" s="26">
        <f>ROUND((F24/F16)*100,1)</f>
        <v>2.7</v>
      </c>
      <c r="H24" s="23">
        <v>58360</v>
      </c>
      <c r="I24" s="26">
        <f>ROUND((H24/H16)*100,1)</f>
        <v>4.6</v>
      </c>
    </row>
    <row r="25" ht="19.5" customHeight="1">
      <c r="A25" s="7" t="s">
        <v>25</v>
      </c>
    </row>
    <row r="26" ht="19.5" customHeight="1"/>
    <row r="27" ht="19.5" customHeight="1"/>
    <row r="28" ht="19.5" customHeight="1">
      <c r="I28" s="6"/>
    </row>
    <row r="29" spans="1:9" s="11" customFormat="1" ht="39.75" customHeight="1">
      <c r="A29" s="42" t="s">
        <v>24</v>
      </c>
      <c r="B29" s="43"/>
      <c r="C29" s="43"/>
      <c r="D29" s="27" t="s">
        <v>15</v>
      </c>
      <c r="E29" s="10" t="s">
        <v>1</v>
      </c>
      <c r="F29" s="27" t="s">
        <v>16</v>
      </c>
      <c r="G29" s="9" t="s">
        <v>1</v>
      </c>
      <c r="H29" s="27" t="s">
        <v>17</v>
      </c>
      <c r="I29" s="10" t="s">
        <v>1</v>
      </c>
    </row>
    <row r="30" spans="1:9" s="35" customFormat="1" ht="34.5" customHeight="1">
      <c r="A30" s="29"/>
      <c r="B30" s="30" t="s">
        <v>8</v>
      </c>
      <c r="C30" s="31"/>
      <c r="D30" s="32">
        <f>SUM(D31,D34:D38)</f>
        <v>1269399</v>
      </c>
      <c r="E30" s="33">
        <v>100</v>
      </c>
      <c r="F30" s="34">
        <f>SUM(F31,F34:F38)</f>
        <v>1255757</v>
      </c>
      <c r="G30" s="33">
        <f>SUM(G31,G34:G38)</f>
        <v>99.89999999999999</v>
      </c>
      <c r="H30" s="34">
        <f>SUM(H31,H34:H38)</f>
        <v>1397959</v>
      </c>
      <c r="I30" s="33">
        <f>SUM(I31,I34:I38)</f>
        <v>100</v>
      </c>
    </row>
    <row r="31" spans="1:9" ht="30" customHeight="1">
      <c r="A31" s="13"/>
      <c r="B31" s="5" t="s">
        <v>2</v>
      </c>
      <c r="C31" s="8"/>
      <c r="D31" s="18">
        <f>SUM(D32:D33)</f>
        <v>553014</v>
      </c>
      <c r="E31" s="24">
        <f>ROUND((D31/D30)*100,1)</f>
        <v>43.6</v>
      </c>
      <c r="F31" s="19">
        <f>SUM(F32:F33)</f>
        <v>518769</v>
      </c>
      <c r="G31" s="24">
        <f aca="true" t="shared" si="0" ref="G31:G36">ROUND((F31/$F$30)*100,1)</f>
        <v>41.3</v>
      </c>
      <c r="H31" s="19">
        <f>SUM(H32:H33)</f>
        <v>640713</v>
      </c>
      <c r="I31" s="24">
        <f aca="true" t="shared" si="1" ref="I31:I36">ROUND((H31/$H$30)*100,1)</f>
        <v>45.8</v>
      </c>
    </row>
    <row r="32" spans="1:9" ht="30" customHeight="1">
      <c r="A32" s="4"/>
      <c r="B32" s="40" t="s">
        <v>27</v>
      </c>
      <c r="C32" s="12"/>
      <c r="D32" s="20">
        <v>475728</v>
      </c>
      <c r="E32" s="25">
        <f>ROUND((D32/D30)*100,1)</f>
        <v>37.5</v>
      </c>
      <c r="F32" s="21">
        <v>434516</v>
      </c>
      <c r="G32" s="25">
        <f t="shared" si="0"/>
        <v>34.6</v>
      </c>
      <c r="H32" s="21">
        <v>522072</v>
      </c>
      <c r="I32" s="25">
        <f t="shared" si="1"/>
        <v>37.3</v>
      </c>
    </row>
    <row r="33" spans="1:9" ht="30" customHeight="1">
      <c r="A33" s="4"/>
      <c r="B33" s="41" t="s">
        <v>28</v>
      </c>
      <c r="C33" s="14"/>
      <c r="D33" s="20">
        <v>77286</v>
      </c>
      <c r="E33" s="25">
        <f>ROUND((D33/D30)*100,1)</f>
        <v>6.1</v>
      </c>
      <c r="F33" s="21">
        <v>84253</v>
      </c>
      <c r="G33" s="25">
        <f t="shared" si="0"/>
        <v>6.7</v>
      </c>
      <c r="H33" s="21">
        <v>118641</v>
      </c>
      <c r="I33" s="25">
        <f t="shared" si="1"/>
        <v>8.5</v>
      </c>
    </row>
    <row r="34" spans="1:9" ht="30" customHeight="1">
      <c r="A34" s="15"/>
      <c r="B34" s="16" t="s">
        <v>3</v>
      </c>
      <c r="C34" s="12"/>
      <c r="D34" s="20">
        <v>560573</v>
      </c>
      <c r="E34" s="25">
        <f>ROUND((D34/D30)*100,1)</f>
        <v>44.2</v>
      </c>
      <c r="F34" s="21">
        <v>602598</v>
      </c>
      <c r="G34" s="25">
        <f t="shared" si="0"/>
        <v>48</v>
      </c>
      <c r="H34" s="21">
        <v>647167</v>
      </c>
      <c r="I34" s="25">
        <f t="shared" si="1"/>
        <v>46.3</v>
      </c>
    </row>
    <row r="35" spans="1:9" ht="30" customHeight="1">
      <c r="A35" s="15"/>
      <c r="B35" s="16" t="s">
        <v>4</v>
      </c>
      <c r="C35" s="12"/>
      <c r="D35" s="20">
        <v>19085</v>
      </c>
      <c r="E35" s="25">
        <f>ROUND((D35/D30)*100,1)</f>
        <v>1.5</v>
      </c>
      <c r="F35" s="21">
        <v>19296</v>
      </c>
      <c r="G35" s="25">
        <f t="shared" si="0"/>
        <v>1.5</v>
      </c>
      <c r="H35" s="21">
        <v>19912</v>
      </c>
      <c r="I35" s="25">
        <f t="shared" si="1"/>
        <v>1.4</v>
      </c>
    </row>
    <row r="36" spans="1:9" ht="30" customHeight="1">
      <c r="A36" s="15"/>
      <c r="B36" s="16" t="s">
        <v>5</v>
      </c>
      <c r="C36" s="12"/>
      <c r="D36" s="20">
        <v>81248</v>
      </c>
      <c r="E36" s="25">
        <f>ROUND((D36/D30)*100,1)</f>
        <v>6.4</v>
      </c>
      <c r="F36" s="21">
        <v>82172</v>
      </c>
      <c r="G36" s="25">
        <f t="shared" si="0"/>
        <v>6.5</v>
      </c>
      <c r="H36" s="21">
        <v>89117</v>
      </c>
      <c r="I36" s="25">
        <f t="shared" si="1"/>
        <v>6.4</v>
      </c>
    </row>
    <row r="37" spans="1:9" ht="30" customHeight="1">
      <c r="A37" s="15"/>
      <c r="B37" s="16" t="s">
        <v>6</v>
      </c>
      <c r="C37" s="12"/>
      <c r="D37" s="28" t="s">
        <v>11</v>
      </c>
      <c r="E37" s="28" t="s">
        <v>11</v>
      </c>
      <c r="F37" s="28" t="s">
        <v>11</v>
      </c>
      <c r="G37" s="28" t="s">
        <v>11</v>
      </c>
      <c r="H37" s="28" t="s">
        <v>11</v>
      </c>
      <c r="I37" s="28" t="s">
        <v>11</v>
      </c>
    </row>
    <row r="38" spans="1:9" ht="30" customHeight="1">
      <c r="A38" s="15"/>
      <c r="B38" s="16" t="s">
        <v>7</v>
      </c>
      <c r="C38" s="12"/>
      <c r="D38" s="22">
        <v>55479</v>
      </c>
      <c r="E38" s="26">
        <f>ROUND((D38/D30)*100,1)</f>
        <v>4.4</v>
      </c>
      <c r="F38" s="37">
        <v>32922</v>
      </c>
      <c r="G38" s="26">
        <f>ROUND((F38/$F$30)*100,1)</f>
        <v>2.6</v>
      </c>
      <c r="H38" s="37">
        <v>1050</v>
      </c>
      <c r="I38" s="26">
        <f>ROUND((H38/$H$30)*100,1)</f>
        <v>0.1</v>
      </c>
    </row>
    <row r="39" ht="30" customHeight="1">
      <c r="I39" s="6"/>
    </row>
    <row r="40" spans="1:9" s="11" customFormat="1" ht="39.75" customHeight="1">
      <c r="A40" s="42" t="s">
        <v>24</v>
      </c>
      <c r="B40" s="43"/>
      <c r="C40" s="43"/>
      <c r="D40" s="27" t="s">
        <v>12</v>
      </c>
      <c r="E40" s="10" t="s">
        <v>1</v>
      </c>
      <c r="F40" s="27" t="s">
        <v>13</v>
      </c>
      <c r="G40" s="9" t="s">
        <v>1</v>
      </c>
      <c r="H40" s="27" t="s">
        <v>14</v>
      </c>
      <c r="I40" s="10" t="s">
        <v>1</v>
      </c>
    </row>
    <row r="41" spans="1:11" s="35" customFormat="1" ht="34.5" customHeight="1">
      <c r="A41" s="29"/>
      <c r="B41" s="30" t="s">
        <v>8</v>
      </c>
      <c r="C41" s="31"/>
      <c r="D41" s="32">
        <f>SUM(D42,D45:D49)</f>
        <v>1209382</v>
      </c>
      <c r="E41" s="33">
        <f>SUM(E42,E45:E49)</f>
        <v>100.10000000000001</v>
      </c>
      <c r="F41" s="34">
        <f>SUM(F42,F45:F49)</f>
        <v>1237010</v>
      </c>
      <c r="G41" s="33">
        <f>SUM(G42,G45:G49)</f>
        <v>100</v>
      </c>
      <c r="H41" s="34">
        <v>1230381</v>
      </c>
      <c r="I41" s="33">
        <v>100</v>
      </c>
      <c r="K41" s="39"/>
    </row>
    <row r="42" spans="1:9" ht="30" customHeight="1">
      <c r="A42" s="13"/>
      <c r="B42" s="5" t="s">
        <v>2</v>
      </c>
      <c r="C42" s="8"/>
      <c r="D42" s="18">
        <f>SUM(D43:D44)</f>
        <v>484711</v>
      </c>
      <c r="E42" s="24">
        <f aca="true" t="shared" si="2" ref="E42:E47">ROUND((D42/$D$41)*100,1)</f>
        <v>40.1</v>
      </c>
      <c r="F42" s="19">
        <f>SUM(F43:F44)</f>
        <v>494097</v>
      </c>
      <c r="G42" s="24">
        <f aca="true" t="shared" si="3" ref="G42:G47">ROUND((F42/$F$41)*100,1)</f>
        <v>39.9</v>
      </c>
      <c r="H42" s="19">
        <v>464073</v>
      </c>
      <c r="I42" s="24">
        <v>37.7</v>
      </c>
    </row>
    <row r="43" spans="1:9" ht="30" customHeight="1">
      <c r="A43" s="4"/>
      <c r="B43" s="40" t="s">
        <v>27</v>
      </c>
      <c r="C43" s="12"/>
      <c r="D43" s="20">
        <v>396657</v>
      </c>
      <c r="E43" s="25">
        <f t="shared" si="2"/>
        <v>32.8</v>
      </c>
      <c r="F43" s="21">
        <v>383900</v>
      </c>
      <c r="G43" s="25">
        <f t="shared" si="3"/>
        <v>31</v>
      </c>
      <c r="H43" s="21">
        <v>380398</v>
      </c>
      <c r="I43" s="25">
        <v>30.9</v>
      </c>
    </row>
    <row r="44" spans="1:9" ht="30" customHeight="1">
      <c r="A44" s="4"/>
      <c r="B44" s="41" t="s">
        <v>28</v>
      </c>
      <c r="C44" s="14"/>
      <c r="D44" s="20">
        <v>88054</v>
      </c>
      <c r="E44" s="25">
        <f t="shared" si="2"/>
        <v>7.3</v>
      </c>
      <c r="F44" s="21">
        <v>110197</v>
      </c>
      <c r="G44" s="25">
        <f t="shared" si="3"/>
        <v>8.9</v>
      </c>
      <c r="H44" s="21">
        <v>83675</v>
      </c>
      <c r="I44" s="25">
        <v>6.8</v>
      </c>
    </row>
    <row r="45" spans="1:9" ht="30" customHeight="1">
      <c r="A45" s="15"/>
      <c r="B45" s="16" t="s">
        <v>3</v>
      </c>
      <c r="C45" s="12"/>
      <c r="D45" s="20">
        <v>614159</v>
      </c>
      <c r="E45" s="25">
        <f t="shared" si="2"/>
        <v>50.8</v>
      </c>
      <c r="F45" s="21">
        <v>632075</v>
      </c>
      <c r="G45" s="25">
        <f t="shared" si="3"/>
        <v>51.1</v>
      </c>
      <c r="H45" s="21">
        <v>656972</v>
      </c>
      <c r="I45" s="25">
        <v>53.4</v>
      </c>
    </row>
    <row r="46" spans="1:9" ht="30" customHeight="1">
      <c r="A46" s="15"/>
      <c r="B46" s="16" t="s">
        <v>4</v>
      </c>
      <c r="C46" s="12"/>
      <c r="D46" s="20">
        <v>20457</v>
      </c>
      <c r="E46" s="25">
        <f t="shared" si="2"/>
        <v>1.7</v>
      </c>
      <c r="F46" s="21">
        <v>21344</v>
      </c>
      <c r="G46" s="25">
        <f t="shared" si="3"/>
        <v>1.7</v>
      </c>
      <c r="H46" s="21">
        <v>22579</v>
      </c>
      <c r="I46" s="25">
        <v>1.8</v>
      </c>
    </row>
    <row r="47" spans="1:9" ht="30" customHeight="1">
      <c r="A47" s="15"/>
      <c r="B47" s="16" t="s">
        <v>5</v>
      </c>
      <c r="C47" s="12"/>
      <c r="D47" s="20">
        <v>89208</v>
      </c>
      <c r="E47" s="25">
        <f t="shared" si="2"/>
        <v>7.4</v>
      </c>
      <c r="F47" s="21">
        <v>88683</v>
      </c>
      <c r="G47" s="25">
        <f t="shared" si="3"/>
        <v>7.2</v>
      </c>
      <c r="H47" s="21">
        <v>86246</v>
      </c>
      <c r="I47" s="25">
        <v>7</v>
      </c>
    </row>
    <row r="48" spans="1:9" ht="30" customHeight="1">
      <c r="A48" s="15"/>
      <c r="B48" s="16" t="s">
        <v>6</v>
      </c>
      <c r="C48" s="12"/>
      <c r="D48" s="28" t="s">
        <v>11</v>
      </c>
      <c r="E48" s="28" t="s">
        <v>11</v>
      </c>
      <c r="F48" s="28" t="s">
        <v>11</v>
      </c>
      <c r="G48" s="28" t="s">
        <v>11</v>
      </c>
      <c r="H48" s="28" t="s">
        <v>11</v>
      </c>
      <c r="I48" s="28" t="s">
        <v>11</v>
      </c>
    </row>
    <row r="49" spans="1:9" ht="30" customHeight="1">
      <c r="A49" s="15"/>
      <c r="B49" s="16" t="s">
        <v>7</v>
      </c>
      <c r="C49" s="12"/>
      <c r="D49" s="36">
        <v>847</v>
      </c>
      <c r="E49" s="26">
        <f>ROUND((D49/$D$41)*100,1)</f>
        <v>0.1</v>
      </c>
      <c r="F49" s="37">
        <v>811</v>
      </c>
      <c r="G49" s="26">
        <f>ROUND((F49/$F$41)*100,1)</f>
        <v>0.1</v>
      </c>
      <c r="H49" s="23">
        <v>511</v>
      </c>
      <c r="I49" s="26">
        <v>0.1</v>
      </c>
    </row>
    <row r="50" ht="30" customHeight="1">
      <c r="I50" s="6" t="s">
        <v>9</v>
      </c>
    </row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</sheetData>
  <mergeCells count="4">
    <mergeCell ref="A4:C4"/>
    <mergeCell ref="A15:C15"/>
    <mergeCell ref="A29:C29"/>
    <mergeCell ref="A40:C40"/>
  </mergeCells>
  <printOptions horizontalCentered="1"/>
  <pageMargins left="0.5905511811023623" right="0.5905511811023623" top="0.984251968503937" bottom="0.984251968503937" header="0.5118110236220472" footer="0.5118110236220472"/>
  <pageSetup orientation="portrait" paperSize="9" r:id="rId1"/>
  <headerFooter alignWithMargins="0">
    <oddFooter>&amp;C- &amp;P+135 -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2" sqref="D32"/>
    </sheetView>
  </sheetViews>
  <sheetFormatPr defaultColWidth="9.00390625" defaultRowHeight="12.75"/>
  <sheetData/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企画財政課</dc:creator>
  <cp:keywords/>
  <dc:description/>
  <cp:lastModifiedBy> </cp:lastModifiedBy>
  <cp:lastPrinted>2004-03-29T00:27:39Z</cp:lastPrinted>
  <dcterms:modified xsi:type="dcterms:W3CDTF">2004-04-30T06:45:37Z</dcterms:modified>
  <cp:category/>
  <cp:version/>
  <cp:contentType/>
  <cp:contentStatus/>
</cp:coreProperties>
</file>