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1年度\05_決算統計\00_R元年ベース財政状況資料集\04 チェック\池田主事\24坂東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c r="BE34" i="10" l="1"/>
  <c r="BE35" i="10" s="1"/>
  <c r="BE36" i="10" s="1"/>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<sst xmlns="http://schemas.openxmlformats.org/spreadsheetml/2006/main" count="1098" uniqueCount="627">
  <si>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</si>
  <si>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</si>
  <si>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</si>
  <si>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</si>
  <si>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</si>
  <si>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</si>
  <si>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</si>
  <si>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</si>
  <si>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</si>
  <si>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</si>
  <si>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</si>
  <si>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</si>
  <si>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</si>
  <si>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</si>
  <si>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</si>
  <si>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</si>
  <si>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</si>
  <si>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</si>
  <si>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</si>
  <si>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</si>
  <si>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</si>
  <si>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</si>
  <si>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</si>
  <si>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</si>
  <si>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</si>
  <si>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</si>
  <si>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</si>
  <si>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</si>
  <si>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</si>
  <si>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</si>
  <si>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</si>
  <si>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</si>
  <si>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</si>
  <si>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</si>
  <si>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</si>
  <si>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</si>
  <si>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</si>
  <si>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</si>
  <si>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</si>
  <si>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</si>
  <si>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</si>
  <si>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</si>
  <si>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</si>
  <si>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</si>
  <si>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</si>
  <si>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</si>
  <si>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</si>
  <si>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</si>
  <si>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</si>
  <si>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</si>
  <si>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</si>
  <si>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</si>
  <si>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</si>
  <si>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</si>
  <si>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</si>
  <si>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</si>
  <si>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</si>
  <si>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</si>
  <si>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</si>
  <si>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</si>
  <si>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</si>
  <si>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</si>
  <si>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</si>
  <si>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</si>
  <si>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</si>
  <si>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</si>
  <si>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</si>
  <si>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</si>
  <si>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</si>
  <si>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</si>
  <si>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</si>
  <si>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</si>
  <si>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</si>
  <si>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</si>
  <si>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</si>
  <si>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</si>
  <si>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</si>
  <si>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</si>
  <si>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</si>
  <si>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</si>
  <si>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</si>
  <si>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</si>
  <si>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</si>
  <si>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</si>
  <si>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</si>
  <si>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</si>
  <si>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</si>
  <si>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</si>
  <si>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</si>
  <si>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</si>
  <si>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</si>
  <si>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</si>
  <si>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</si>
  <si>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</si>
  <si>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</si>
  <si>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</si>
  <si>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</si>
  <si>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坂東市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</si>
  <si>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</si>
  <si>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</si>
  <si>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</si>
  <si>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</si>
  <si>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</si>
  <si>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</si>
  <si>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</si>
  <si>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</si>
  <si>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</si>
  <si>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</si>
  <si>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</si>
  <si>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</si>
  <si>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</si>
  <si>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</si>
  <si>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</si>
  <si>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</si>
  <si>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</si>
  <si>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</si>
  <si>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</si>
  <si>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</si>
  <si>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</si>
  <si>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</si>
  <si>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</si>
  <si>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</si>
  <si>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</si>
  <si>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</si>
  <si>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</si>
  <si>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</si>
  <si>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</si>
  <si>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</si>
  <si>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</si>
  <si>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</si>
  <si>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</si>
  <si>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</si>
  <si>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</si>
  <si>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</si>
  <si>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</si>
  <si>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</si>
  <si>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</si>
  <si>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</si>
  <si>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</si>
  <si>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</si>
  <si>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</si>
  <si>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</si>
  <si>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</si>
  <si>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</si>
  <si>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</si>
  <si>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</si>
  <si>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</si>
  <si>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</si>
  <si>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</si>
  <si>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</si>
  <si>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</si>
  <si>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</si>
  <si>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</si>
  <si>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</si>
  <si>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</si>
  <si>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</si>
  <si>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</si>
  <si>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</si>
  <si>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</si>
  <si>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</si>
  <si>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</si>
  <si>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</si>
  <si>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</si>
  <si>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</si>
  <si>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</si>
  <si>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</si>
  <si>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</si>
  <si>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</si>
  <si>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</si>
  <si>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</si>
  <si>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</si>
  <si>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</si>
  <si>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</si>
  <si>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</si>
  <si>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</si>
  <si>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</si>
  <si>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</si>
  <si>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</si>
  <si>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</si>
  <si>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</si>
  <si>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</si>
  <si>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</si>
  <si>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</si>
  <si>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</si>
  <si>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</si>
  <si>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</si>
  <si>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</si>
  <si>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</si>
  <si>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</si>
  <si>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</si>
  <si>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</si>
  <si>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</si>
  <si>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</si>
  <si>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</si>
  <si>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</si>
  <si>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</si>
  <si>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</si>
  <si>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</si>
  <si>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</si>
  <si>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</si>
  <si>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</si>
  <si>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</si>
  <si>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</si>
  <si>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</si>
  <si>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</si>
  <si>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</si>
  <si>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</si>
  <si>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</si>
  <si>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</si>
  <si>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</si>
  <si>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</si>
  <si>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</si>
  <si>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茨城県坂東市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</si>
  <si>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</si>
  <si>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</si>
  <si>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</si>
  <si>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</si>
  <si>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</si>
  <si>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</si>
  <si>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</si>
  <si>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</si>
  <si>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</si>
  <si>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</si>
  <si>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</si>
  <si>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</si>
  <si>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</si>
  <si>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</si>
  <si>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</si>
  <si>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</si>
  <si>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</si>
  <si>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</si>
  <si>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</si>
  <si>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</si>
  <si>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</si>
  <si>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</si>
  <si>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</si>
  <si>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</si>
  <si>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</si>
  <si>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</si>
  <si>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</si>
  <si>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</si>
  <si>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</si>
  <si>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</si>
  <si>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</si>
  <si>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</si>
  <si>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</si>
  <si>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</si>
  <si>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</si>
  <si>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</si>
  <si>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</si>
  <si>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</si>
  <si>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</si>
  <si>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</si>
  <si>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</si>
  <si>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</si>
  <si>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</si>
  <si>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</si>
  <si>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</si>
  <si>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</si>
  <si>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</si>
  <si>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</si>
  <si>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</si>
  <si>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</si>
  <si>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</si>
  <si>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</si>
  <si>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</si>
  <si>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</si>
  <si>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</si>
  <si>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</si>
  <si>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</si>
  <si>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</si>
  <si>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</si>
  <si>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</si>
  <si>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</si>
  <si>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</si>
  <si>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</si>
  <si>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</si>
  <si>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</si>
  <si>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</si>
  <si>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</si>
  <si>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</si>
  <si>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</si>
  <si>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</si>
  <si>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</si>
  <si>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</si>
  <si>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</si>
  <si>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</si>
  <si>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</si>
  <si>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</si>
  <si>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</si>
  <si>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</si>
  <si>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</si>
  <si>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</si>
  <si>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</si>
  <si>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</si>
  <si>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</si>
  <si>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</si>
  <si>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</si>
  <si>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</si>
  <si>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</si>
  <si>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</si>
  <si>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</si>
  <si>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</si>
  <si>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</si>
  <si>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</si>
  <si>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</si>
  <si>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</si>
  <si>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</si>
  <si>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</si>
  <si>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</si>
  <si>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</si>
  <si>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</si>
  <si>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</si>
  <si>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</si>
  <si>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</si>
  <si>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</si>
  <si>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</si>
  <si>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</si>
  <si>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</si>
  <si>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</si>
  <si>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</si>
  <si>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</si>
  <si>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</si>
  <si>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</si>
  <si>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</si>
  <si>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</si>
  <si>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</si>
  <si>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</si>
  <si>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</si>
  <si>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</si>
  <si>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</si>
  <si>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</si>
  <si>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</si>
  <si>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</si>
  <si>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</si>
  <si>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</si>
  <si>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</si>
  <si>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</si>
  <si>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</si>
  <si>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</si>
  <si>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</si>
  <si>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</si>
  <si>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</si>
  <si>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</si>
  <si>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</si>
  <si>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</si>
  <si>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</si>
  <si>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</si>
  <si>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</si>
  <si>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</si>
  <si>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</si>
  <si>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</si>
  <si>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</si>
  <si>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</si>
  <si>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</si>
  <si>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</si>
  <si>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</si>
  <si>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</si>
  <si>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</si>
  <si>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</si>
  <si>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</si>
  <si>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</si>
  <si>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</si>
  <si>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</si>
  <si>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</si>
  <si>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</si>
  <si>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茨城県坂東市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</si>
  <si>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</si>
  <si>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</si>
  <si>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</si>
  <si>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</si>
  <si>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</si>
  <si>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</si>
  <si>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</si>
  <si>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</si>
  <si>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</si>
  <si>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</si>
  <si>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</si>
  <si>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</si>
  <si>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</si>
  <si>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</si>
  <si>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</si>
  <si>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</si>
  <si>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</si>
  <si>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</si>
  <si>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</si>
  <si>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</si>
  <si>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</si>
  <si>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</si>
  <si>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</si>
  <si>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</si>
  <si>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</si>
  <si>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</si>
  <si>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</si>
  <si>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</si>
  <si>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</si>
  <si>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</si>
  <si>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</si>
  <si>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</si>
  <si>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</si>
  <si>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</si>
  <si>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</si>
  <si>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</si>
  <si>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</si>
  <si>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</si>
  <si>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</si>
  <si>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</si>
  <si>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</si>
  <si>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</si>
  <si>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</si>
  <si>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</si>
  <si>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</si>
  <si>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</si>
  <si>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</si>
  <si>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</si>
  <si>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</si>
  <si>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</si>
  <si>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</si>
  <si>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</si>
  <si>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</si>
  <si>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</si>
  <si>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</si>
  <si>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</si>
  <si>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</si>
  <si>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</si>
  <si>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</si>
  <si>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</si>
  <si>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</si>
  <si>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</si>
  <si>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</si>
  <si>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</si>
  <si>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</si>
  <si>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</si>
  <si>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</si>
  <si>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</si>
  <si>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</si>
  <si>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</si>
  <si>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</si>
  <si>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</si>
  <si>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</si>
  <si>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</si>
  <si>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</si>
  <si>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</si>
  <si>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</si>
  <si>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</si>
  <si>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</si>
  <si>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</si>
  <si>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</si>
  <si>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</si>
  <si>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</si>
  <si>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</si>
  <si>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</si>
  <si>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</si>
  <si>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</si>
  <si>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</si>
  <si>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</si>
  <si>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</si>
  <si>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</si>
  <si>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</si>
  <si>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</si>
  <si>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</si>
  <si>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</si>
  <si>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</si>
  <si>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</si>
  <si>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</si>
  <si>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</si>
  <si>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</si>
  <si>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</si>
  <si>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</si>
  <si>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</si>
  <si>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</si>
  <si>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</si>
  <si>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</si>
  <si>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</si>
  <si>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</si>
  <si>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</si>
  <si>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</si>
  <si>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</si>
  <si>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</si>
  <si>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</si>
  <si>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</si>
  <si>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</si>
  <si>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</si>
  <si>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</si>
  <si>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</si>
  <si>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</si>
  <si>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</si>
  <si>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</si>
  <si>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</si>
  <si>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</si>
  <si>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</si>
  <si>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</si>
  <si>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</si>
  <si>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</si>
  <si>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</si>
  <si>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</si>
  <si>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</si>
  <si>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</si>
  <si>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</si>
  <si>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</si>
  <si>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</si>
  <si>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</si>
  <si>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</si>
  <si>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</si>
  <si>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</si>
  <si>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</si>
  <si>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</si>
  <si>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</si>
  <si>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</si>
  <si>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</si>
  <si>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</si>
  <si>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</si>
  <si>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</si>
  <si>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</si>
  <si>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</si>
  <si>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</si>
  <si>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</si>
  <si>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</si>
  <si>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</si>
  <si>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</si>
  <si>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</si>
  <si>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</si>
  <si>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</si>
  <si>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</si>
  <si>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</si>
  <si>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</si>
  <si>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</si>
  <si>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</si>
  <si>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</si>
  <si>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</si>
  <si>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</si>
  <si>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</si>
  <si>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</si>
  <si>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</si>
  <si>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</si>
  <si>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</si>
  <si>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</si>
  <si>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</si>
  <si>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</si>
  <si>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</si>
  <si>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</si>
  <si>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</si>
  <si>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</si>
  <si>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</si>
  <si>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</si>
  <si>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</si>
  <si>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</si>
  <si>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</si>
  <si>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</si>
  <si>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</si>
  <si>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</si>
  <si>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</si>
  <si>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</si>
  <si>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</si>
  <si>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</si>
  <si>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</si>
  <si>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</si>
  <si>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0.63</t>
  </si>
  <si>
    <t>▲ 0.20</t>
  </si>
  <si>
    <t>▲ 1.66</t>
  </si>
  <si>
    <t>水道事業会計</t>
  </si>
  <si>
    <t>一般会計</t>
  </si>
  <si>
    <t>公共下水道事業特別会計</t>
  </si>
  <si>
    <t>介護保険特別会計</t>
  </si>
  <si>
    <t>国民健康保険特別会計</t>
  </si>
  <si>
    <t>農業集落排水事業特別会計</t>
  </si>
  <si>
    <t>後期高齢者医療特別会計</t>
  </si>
  <si>
    <t>介護事業特別会計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</si>
  <si>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</si>
  <si>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</si>
  <si>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</si>
  <si>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</si>
  <si>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</si>
  <si>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</si>
  <si>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</si>
  <si>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</si>
  <si>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</si>
  <si>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</si>
  <si>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</si>
  <si>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</si>
  <si>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</si>
  <si>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</si>
  <si>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</si>
  <si>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茨城西南地方広域市町村圏事務組合　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22"/>
  </si>
  <si>
    <t>茨城西南地方広域市町村圏事務組合　利根老人ホーム事業特別会計</t>
    <rPh sb="17" eb="19">
      <t>トネ</t>
    </rPh>
    <rPh sb="19" eb="21">
      <t>ロウジン</t>
    </rPh>
    <rPh sb="24" eb="26">
      <t>ジギョウ</t>
    </rPh>
    <rPh sb="26" eb="28">
      <t>トクベツ</t>
    </rPh>
    <rPh sb="28" eb="30">
      <t>カイケイ</t>
    </rPh>
    <phoneticPr fontId="22"/>
  </si>
  <si>
    <t>茨城西南地方広域市町村圏事務組合　特殊湛水防除事業特別会計</t>
    <rPh sb="17" eb="19">
      <t>トクシュ</t>
    </rPh>
    <rPh sb="19" eb="21">
      <t>タンスイ</t>
    </rPh>
    <rPh sb="21" eb="23">
      <t>ボウジョ</t>
    </rPh>
    <rPh sb="23" eb="25">
      <t>ジギョウ</t>
    </rPh>
    <rPh sb="25" eb="27">
      <t>トクベツ</t>
    </rPh>
    <rPh sb="27" eb="29">
      <t>カイケイ</t>
    </rPh>
    <phoneticPr fontId="22"/>
  </si>
  <si>
    <t>清水丘診療所事務組合　国民健康保険事業</t>
    <rPh sb="11" eb="13">
      <t>コクミン</t>
    </rPh>
    <rPh sb="13" eb="15">
      <t>ケンコウ</t>
    </rPh>
    <rPh sb="15" eb="17">
      <t>ホケン</t>
    </rPh>
    <rPh sb="17" eb="19">
      <t>ジギョウ</t>
    </rPh>
    <phoneticPr fontId="22"/>
  </si>
  <si>
    <t>常総衛生組合　一般会計</t>
    <rPh sb="7" eb="9">
      <t>イッパン</t>
    </rPh>
    <rPh sb="9" eb="11">
      <t>カイケイ</t>
    </rPh>
    <phoneticPr fontId="22"/>
  </si>
  <si>
    <t>茨城県市町村総合事務組合　一般会計</t>
    <rPh sb="13" eb="15">
      <t>イッパン</t>
    </rPh>
    <rPh sb="15" eb="17">
      <t>カイケイ</t>
    </rPh>
    <phoneticPr fontId="22"/>
  </si>
  <si>
    <t>茨城県市町村総合事務組合　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2"/>
  </si>
  <si>
    <t>茨城租税債権管理機構　一般会計</t>
    <rPh sb="11" eb="13">
      <t>イッパン</t>
    </rPh>
    <rPh sb="13" eb="15">
      <t>カイケイ</t>
    </rPh>
    <phoneticPr fontId="22"/>
  </si>
  <si>
    <t>さしま環境管理事務組合　一般会計</t>
    <rPh sb="12" eb="14">
      <t>イッパン</t>
    </rPh>
    <rPh sb="14" eb="16">
      <t>カイケイ</t>
    </rPh>
    <phoneticPr fontId="22"/>
  </si>
  <si>
    <t>さしま環境管理事務組合　清水丘聖地霊園管理事業特別会計</t>
    <rPh sb="12" eb="15">
      <t>シミズオカ</t>
    </rPh>
    <rPh sb="15" eb="17">
      <t>セイチ</t>
    </rPh>
    <rPh sb="17" eb="19">
      <t>レイエン</t>
    </rPh>
    <rPh sb="19" eb="21">
      <t>カンリ</t>
    </rPh>
    <rPh sb="21" eb="23">
      <t>ジギョウ</t>
    </rPh>
    <rPh sb="23" eb="25">
      <t>トクベツ</t>
    </rPh>
    <rPh sb="25" eb="27">
      <t>カイケイ</t>
    </rPh>
    <phoneticPr fontId="22"/>
  </si>
  <si>
    <t>茨城県後期高齢者医療広域連合　一般会計</t>
    <rPh sb="15" eb="17">
      <t>イッパン</t>
    </rPh>
    <rPh sb="17" eb="19">
      <t>カイケイ</t>
    </rPh>
    <phoneticPr fontId="22"/>
  </si>
  <si>
    <t>茨城県後期高齢者医療広域連合　後期高齢者医療特別会計</t>
    <rPh sb="15" eb="17">
      <t>コウキ</t>
    </rPh>
    <rPh sb="17" eb="19">
      <t>コウレイ</t>
    </rPh>
    <rPh sb="19" eb="20">
      <t>シャ</t>
    </rPh>
    <rPh sb="20" eb="22">
      <t>イリョウ</t>
    </rPh>
    <rPh sb="22" eb="24">
      <t>トクベツ</t>
    </rPh>
    <rPh sb="24" eb="26">
      <t>カイケイ</t>
    </rPh>
    <phoneticPr fontId="22"/>
  </si>
  <si>
    <t>坂東市土地開発公社</t>
    <rPh sb="0" eb="3">
      <t>バンドウシ</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</si>
  <si>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</si>
  <si>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</si>
  <si>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</si>
  <si>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</si>
  <si>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</si>
  <si>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</si>
  <si>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</si>
  <si>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地域福祉基金</t>
    <rPh sb="0" eb="2">
      <t>チイキ</t>
    </rPh>
    <rPh sb="2" eb="4">
      <t>フクシ</t>
    </rPh>
    <rPh sb="4" eb="6">
      <t>キキン</t>
    </rPh>
    <phoneticPr fontId="5"/>
  </si>
  <si>
    <t>地域振興基金</t>
    <rPh sb="0" eb="2">
      <t>チイキ</t>
    </rPh>
    <rPh sb="2" eb="4">
      <t>シンコウ</t>
    </rPh>
    <rPh sb="4" eb="6">
      <t>キキン</t>
    </rPh>
    <phoneticPr fontId="5"/>
  </si>
  <si>
    <t>公共施設整備基金</t>
    <rPh sb="0" eb="2">
      <t>コウキョウ</t>
    </rPh>
    <rPh sb="2" eb="4">
      <t>シセツ</t>
    </rPh>
    <rPh sb="4" eb="6">
      <t>セイビ</t>
    </rPh>
    <rPh sb="6" eb="8">
      <t>キキン</t>
    </rPh>
    <phoneticPr fontId="5"/>
  </si>
  <si>
    <t>岩井地域ふるさと振興基金</t>
    <rPh sb="0" eb="2">
      <t>イワイ</t>
    </rPh>
    <rPh sb="2" eb="4">
      <t>チイキ</t>
    </rPh>
    <rPh sb="8" eb="10">
      <t>シンコウ</t>
    </rPh>
    <rPh sb="10" eb="12">
      <t>キキン</t>
    </rPh>
    <phoneticPr fontId="5"/>
  </si>
  <si>
    <t>小林孝三郎奨学金等基金</t>
    <rPh sb="0" eb="2">
      <t>コバヤシ</t>
    </rPh>
    <rPh sb="2" eb="5">
      <t>コウザブロウ</t>
    </rPh>
    <rPh sb="5" eb="8">
      <t>ショウガクキン</t>
    </rPh>
    <rPh sb="8" eb="9">
      <t>トウ</t>
    </rPh>
    <rPh sb="9" eb="11">
      <t>キキン</t>
    </rPh>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</si>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</sst>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86564</c:v>
                </c:pt>
                <c:pt idx="2">
                  <c:v>62698</c:v>
                </c:pt>
                <c:pt idx="3">
                  <c:v>79245</c:v>
                </c:pt>
                <c:pt idx="4">
                  <c:v>71604</c:v>
                </c:pt>
              </c:numCache>
            </c:numRef>
          </c:val>
          <c:smooth val="0"/>
          <c:extLst xmlns:c16r2="http://schemas.microsoft.com/office/drawing/2015/06/chart">
            <c:ext xmlns:c16="http://schemas.microsoft.com/office/drawing/2014/chart" uri="{C3380CC4-5D6E-409C-BE32-E72D297353CC}">
              <c16:uniqueId val="{00000000-B4D0-49C7-9995-10DDBE131B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85231</c:v>
                </c:pt>
                <c:pt idx="1">
                  <c:v>132576</c:v>
                </c:pt>
                <c:pt idx="2">
                  <c:v>64450</c:v>
                </c:pt>
                <c:pt idx="3">
                  <c:v>64162</c:v>
                </c:pt>
                <c:pt idx="4">
                  <c:v>50907</c:v>
                </c:pt>
              </c:numCache>
            </c:numRef>
          </c:val>
          <c:smooth val="0"/>
          <c:extLst xmlns:c16r2="http://schemas.microsoft.com/office/drawing/2015/06/chart">
            <c:ext xmlns:c16="http://schemas.microsoft.com/office/drawing/2014/chart" uri="{C3380CC4-5D6E-409C-BE32-E72D297353CC}">
              <c16:uniqueId val="{00000001-B4D0-49C7-9995-10DDBE131B72}"/>
            </c:ext>
          </c:extLst>
        </c:ser>
        <c:dLbls>
          <c:showLegendKey val="0"/>
          <c:showVal val="0"/>
          <c:showCatName val="0"/>
          <c:showSerName val="0"/>
          <c:showPercent val="0"/>
          <c:showBubbleSize val="0"/>
        </c:dLbls>
        <c:marker val="1"/>
        <c:smooth val="0"/>
        <c:axId val="368538496"/>
        <c:axId val="368538888"/>
      </c:lineChart>
      <c:catAx>
        <c:axId val="368538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538888"/>
        <c:crosses val="autoZero"/>
        <c:auto val="1"/>
        <c:lblAlgn val="ctr"/>
        <c:lblOffset val="100"/>
        <c:tickLblSkip val="1"/>
        <c:tickMarkSkip val="1"/>
        <c:noMultiLvlLbl val="0"/>
      </c:catAx>
      <c:valAx>
        <c:axId val="3685388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8538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7.86</c:v>
                </c:pt>
                <c:pt idx="1">
                  <c:v>7.17</c:v>
                </c:pt>
                <c:pt idx="2">
                  <c:v>6.78</c:v>
                </c:pt>
                <c:pt idx="3">
                  <c:v>6.84</c:v>
                </c:pt>
                <c:pt idx="4">
                  <c:v>5.98</c:v>
                </c:pt>
              </c:numCache>
            </c:numRef>
          </c:val>
          <c:extLst xmlns:c16r2="http://schemas.microsoft.com/office/drawing/2015/06/chart">
            <c:ext xmlns:c16="http://schemas.microsoft.com/office/drawing/2014/chart" uri="{C3380CC4-5D6E-409C-BE32-E72D297353CC}">
              <c16:uniqueId val="{00000000-29FF-474C-BF1D-0E14712074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10.53</c:v>
                </c:pt>
                <c:pt idx="1">
                  <c:v>13.08</c:v>
                </c:pt>
                <c:pt idx="2">
                  <c:v>12.64</c:v>
                </c:pt>
                <c:pt idx="3">
                  <c:v>12.38</c:v>
                </c:pt>
                <c:pt idx="4">
                  <c:v>11.63</c:v>
                </c:pt>
              </c:numCache>
            </c:numRef>
          </c:val>
          <c:extLst xmlns:c16r2="http://schemas.microsoft.com/office/drawing/2015/06/chart">
            <c:ext xmlns:c16="http://schemas.microsoft.com/office/drawing/2014/chart" uri="{C3380CC4-5D6E-409C-BE32-E72D297353CC}">
              <c16:uniqueId val="{00000001-29FF-474C-BF1D-0E14712074F4}"/>
            </c:ext>
          </c:extLst>
        </c:ser>
        <c:dLbls>
          <c:showLegendKey val="0"/>
          <c:showVal val="0"/>
          <c:showCatName val="0"/>
          <c:showSerName val="0"/>
          <c:showPercent val="0"/>
          <c:showBubbleSize val="0"/>
        </c:dLbls>
        <c:gapWidth val="250"/>
        <c:overlap val="100"/>
        <c:axId val="497577544"/>
        <c:axId val="497579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5.5</c:v>
                </c:pt>
                <c:pt idx="1">
                  <c:v>1.42</c:v>
                </c:pt>
                <c:pt idx="2">
                  <c:v>-0.63</c:v>
                </c:pt>
                <c:pt idx="3">
                  <c:v>-0.2</c:v>
                </c:pt>
                <c:pt idx="4">
                  <c:v>-1.66</c:v>
                </c:pt>
              </c:numCache>
            </c:numRef>
          </c:val>
          <c:smooth val="0"/>
          <c:extLst xmlns:c16r2="http://schemas.microsoft.com/office/drawing/2015/06/chart">
            <c:ext xmlns:c16="http://schemas.microsoft.com/office/drawing/2014/chart" uri="{C3380CC4-5D6E-409C-BE32-E72D297353CC}">
              <c16:uniqueId val="{00000002-29FF-474C-BF1D-0E14712074F4}"/>
            </c:ext>
          </c:extLst>
        </c:ser>
        <c:dLbls>
          <c:showLegendKey val="0"/>
          <c:showVal val="0"/>
          <c:showCatName val="0"/>
          <c:showSerName val="0"/>
          <c:showPercent val="0"/>
          <c:showBubbleSize val="0"/>
        </c:dLbls>
        <c:marker val="1"/>
        <c:smooth val="0"/>
        <c:axId val="497577544"/>
        <c:axId val="497579896"/>
      </c:lineChart>
      <c:catAx>
        <c:axId val="49757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7579896"/>
        <c:crosses val="autoZero"/>
        <c:auto val="1"/>
        <c:lblAlgn val="ctr"/>
        <c:lblOffset val="100"/>
        <c:tickLblSkip val="1"/>
        <c:tickMarkSkip val="1"/>
        <c:noMultiLvlLbl val="0"/>
      </c:catAx>
      <c:valAx>
        <c:axId val="497579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57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504F-46C9-B672-C16B840AF2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04F-46C9-B672-C16B840AF20B}"/>
            </c:ext>
          </c:extLst>
        </c:ser>
        <c:ser>
          <c:idx val="2"/>
          <c:order val="2"/>
          <c:tx>
            <c:strRef>
              <c:f>データシート!$A$29</c:f>
              <c:strCache>
                <c:ptCount val="1"/>
                <c:pt idx="0">
                  <c:v>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04F-46C9-B672-C16B840AF20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504F-46C9-B672-C16B840AF20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0.02</c:v>
                </c:pt>
                <c:pt idx="4">
                  <c:v>#N/A</c:v>
                </c:pt>
                <c:pt idx="5">
                  <c:v>0.02</c:v>
                </c:pt>
                <c:pt idx="6">
                  <c:v>#N/A</c:v>
                </c:pt>
                <c:pt idx="7">
                  <c:v>0.05</c:v>
                </c:pt>
                <c:pt idx="8">
                  <c:v>#N/A</c:v>
                </c:pt>
                <c:pt idx="9">
                  <c:v>0.03</c:v>
                </c:pt>
              </c:numCache>
            </c:numRef>
          </c:val>
          <c:extLst xmlns:c16r2="http://schemas.microsoft.com/office/drawing/2015/06/chart">
            <c:ext xmlns:c16="http://schemas.microsoft.com/office/drawing/2014/chart" uri="{C3380CC4-5D6E-409C-BE32-E72D297353CC}">
              <c16:uniqueId val="{00000004-504F-46C9-B672-C16B840AF20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2.61</c:v>
                </c:pt>
                <c:pt idx="2">
                  <c:v>#N/A</c:v>
                </c:pt>
                <c:pt idx="3">
                  <c:v>4.01</c:v>
                </c:pt>
                <c:pt idx="4">
                  <c:v>#N/A</c:v>
                </c:pt>
                <c:pt idx="5">
                  <c:v>2.66</c:v>
                </c:pt>
                <c:pt idx="6">
                  <c:v>#N/A</c:v>
                </c:pt>
                <c:pt idx="7">
                  <c:v>0.28000000000000003</c:v>
                </c:pt>
                <c:pt idx="8">
                  <c:v>#N/A</c:v>
                </c:pt>
                <c:pt idx="9">
                  <c:v>0.47</c:v>
                </c:pt>
              </c:numCache>
            </c:numRef>
          </c:val>
          <c:extLst xmlns:c16r2="http://schemas.microsoft.com/office/drawing/2015/06/chart">
            <c:ext xmlns:c16="http://schemas.microsoft.com/office/drawing/2014/chart" uri="{C3380CC4-5D6E-409C-BE32-E72D297353CC}">
              <c16:uniqueId val="{00000005-504F-46C9-B672-C16B840AF20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0.59</c:v>
                </c:pt>
                <c:pt idx="2">
                  <c:v>#N/A</c:v>
                </c:pt>
                <c:pt idx="3">
                  <c:v>0.86</c:v>
                </c:pt>
                <c:pt idx="4">
                  <c:v>#N/A</c:v>
                </c:pt>
                <c:pt idx="5">
                  <c:v>0.83</c:v>
                </c:pt>
                <c:pt idx="6">
                  <c:v>#N/A</c:v>
                </c:pt>
                <c:pt idx="7">
                  <c:v>1.1000000000000001</c:v>
                </c:pt>
                <c:pt idx="8">
                  <c:v>#N/A</c:v>
                </c:pt>
                <c:pt idx="9">
                  <c:v>0.6</c:v>
                </c:pt>
              </c:numCache>
            </c:numRef>
          </c:val>
          <c:extLst xmlns:c16r2="http://schemas.microsoft.com/office/drawing/2015/06/chart">
            <c:ext xmlns:c16="http://schemas.microsoft.com/office/drawing/2014/chart" uri="{C3380CC4-5D6E-409C-BE32-E72D297353CC}">
              <c16:uniqueId val="{00000006-504F-46C9-B672-C16B840AF20B}"/>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0.37</c:v>
                </c:pt>
                <c:pt idx="2">
                  <c:v>#N/A</c:v>
                </c:pt>
                <c:pt idx="3">
                  <c:v>0.31</c:v>
                </c:pt>
                <c:pt idx="4">
                  <c:v>#N/A</c:v>
                </c:pt>
                <c:pt idx="5">
                  <c:v>0.54</c:v>
                </c:pt>
                <c:pt idx="6">
                  <c:v>#N/A</c:v>
                </c:pt>
                <c:pt idx="7">
                  <c:v>0.3</c:v>
                </c:pt>
                <c:pt idx="8">
                  <c:v>#N/A</c:v>
                </c:pt>
                <c:pt idx="9">
                  <c:v>1.04</c:v>
                </c:pt>
              </c:numCache>
            </c:numRef>
          </c:val>
          <c:extLst xmlns:c16r2="http://schemas.microsoft.com/office/drawing/2015/06/chart">
            <c:ext xmlns:c16="http://schemas.microsoft.com/office/drawing/2014/chart" uri="{C3380CC4-5D6E-409C-BE32-E72D297353CC}">
              <c16:uniqueId val="{00000007-504F-46C9-B672-C16B840AF2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7.86</c:v>
                </c:pt>
                <c:pt idx="2">
                  <c:v>#N/A</c:v>
                </c:pt>
                <c:pt idx="3">
                  <c:v>7.17</c:v>
                </c:pt>
                <c:pt idx="4">
                  <c:v>#N/A</c:v>
                </c:pt>
                <c:pt idx="5">
                  <c:v>6.77</c:v>
                </c:pt>
                <c:pt idx="6">
                  <c:v>#N/A</c:v>
                </c:pt>
                <c:pt idx="7">
                  <c:v>6.84</c:v>
                </c:pt>
                <c:pt idx="8">
                  <c:v>#N/A</c:v>
                </c:pt>
                <c:pt idx="9">
                  <c:v>5.97</c:v>
                </c:pt>
              </c:numCache>
            </c:numRef>
          </c:val>
          <c:extLst xmlns:c16r2="http://schemas.microsoft.com/office/drawing/2015/06/chart">
            <c:ext xmlns:c16="http://schemas.microsoft.com/office/drawing/2014/chart" uri="{C3380CC4-5D6E-409C-BE32-E72D297353CC}">
              <c16:uniqueId val="{00000008-504F-46C9-B672-C16B840AF2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22.22</c:v>
                </c:pt>
                <c:pt idx="2">
                  <c:v>#N/A</c:v>
                </c:pt>
                <c:pt idx="3">
                  <c:v>23.48</c:v>
                </c:pt>
                <c:pt idx="4">
                  <c:v>#N/A</c:v>
                </c:pt>
                <c:pt idx="5">
                  <c:v>23.48</c:v>
                </c:pt>
                <c:pt idx="6">
                  <c:v>#N/A</c:v>
                </c:pt>
                <c:pt idx="7">
                  <c:v>23.4</c:v>
                </c:pt>
                <c:pt idx="8">
                  <c:v>#N/A</c:v>
                </c:pt>
                <c:pt idx="9">
                  <c:v>24.26</c:v>
                </c:pt>
              </c:numCache>
            </c:numRef>
          </c:val>
          <c:extLst xmlns:c16r2="http://schemas.microsoft.com/office/drawing/2015/06/chart">
            <c:ext xmlns:c16="http://schemas.microsoft.com/office/drawing/2014/chart" uri="{C3380CC4-5D6E-409C-BE32-E72D297353CC}">
              <c16:uniqueId val="{00000009-504F-46C9-B672-C16B840AF20B}"/>
            </c:ext>
          </c:extLst>
        </c:ser>
        <c:dLbls>
          <c:showLegendKey val="0"/>
          <c:showVal val="0"/>
          <c:showCatName val="0"/>
          <c:showSerName val="0"/>
          <c:showPercent val="0"/>
          <c:showBubbleSize val="0"/>
        </c:dLbls>
        <c:gapWidth val="150"/>
        <c:overlap val="100"/>
        <c:axId val="497574800"/>
        <c:axId val="497575192"/>
      </c:barChart>
      <c:catAx>
        <c:axId val="49757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575192"/>
        <c:crosses val="autoZero"/>
        <c:auto val="1"/>
        <c:lblAlgn val="ctr"/>
        <c:lblOffset val="100"/>
        <c:tickLblSkip val="1"/>
        <c:tickMarkSkip val="1"/>
        <c:noMultiLvlLbl val="0"/>
      </c:catAx>
      <c:valAx>
        <c:axId val="497575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574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2221</c:v>
                </c:pt>
                <c:pt idx="5">
                  <c:v>2257</c:v>
                </c:pt>
                <c:pt idx="8">
                  <c:v>2295</c:v>
                </c:pt>
                <c:pt idx="11">
                  <c:v>2322</c:v>
                </c:pt>
                <c:pt idx="14">
                  <c:v>2441</c:v>
                </c:pt>
              </c:numCache>
            </c:numRef>
          </c:val>
          <c:extLst xmlns:c16r2="http://schemas.microsoft.com/office/drawing/2015/06/chart">
            <c:ext xmlns:c16="http://schemas.microsoft.com/office/drawing/2014/chart" uri="{C3380CC4-5D6E-409C-BE32-E72D297353CC}">
              <c16:uniqueId val="{00000000-DF0B-42D6-AB24-F208E292141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0B-42D6-AB24-F208E292141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83</c:v>
                </c:pt>
                <c:pt idx="3">
                  <c:v>63</c:v>
                </c:pt>
                <c:pt idx="6">
                  <c:v>50</c:v>
                </c:pt>
                <c:pt idx="9">
                  <c:v>57</c:v>
                </c:pt>
                <c:pt idx="12">
                  <c:v>56</c:v>
                </c:pt>
              </c:numCache>
            </c:numRef>
          </c:val>
          <c:extLst xmlns:c16r2="http://schemas.microsoft.com/office/drawing/2015/06/chart">
            <c:ext xmlns:c16="http://schemas.microsoft.com/office/drawing/2014/chart" uri="{C3380CC4-5D6E-409C-BE32-E72D297353CC}">
              <c16:uniqueId val="{00000002-DF0B-42D6-AB24-F208E292141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211</c:v>
                </c:pt>
                <c:pt idx="3">
                  <c:v>224</c:v>
                </c:pt>
                <c:pt idx="6">
                  <c:v>228</c:v>
                </c:pt>
                <c:pt idx="9">
                  <c:v>234</c:v>
                </c:pt>
                <c:pt idx="12">
                  <c:v>221</c:v>
                </c:pt>
              </c:numCache>
            </c:numRef>
          </c:val>
          <c:extLst xmlns:c16r2="http://schemas.microsoft.com/office/drawing/2015/06/chart">
            <c:ext xmlns:c16="http://schemas.microsoft.com/office/drawing/2014/chart" uri="{C3380CC4-5D6E-409C-BE32-E72D297353CC}">
              <c16:uniqueId val="{00000003-DF0B-42D6-AB24-F208E292141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780</c:v>
                </c:pt>
                <c:pt idx="3">
                  <c:v>761</c:v>
                </c:pt>
                <c:pt idx="6">
                  <c:v>778</c:v>
                </c:pt>
                <c:pt idx="9">
                  <c:v>777</c:v>
                </c:pt>
                <c:pt idx="12">
                  <c:v>756</c:v>
                </c:pt>
              </c:numCache>
            </c:numRef>
          </c:val>
          <c:extLst xmlns:c16r2="http://schemas.microsoft.com/office/drawing/2015/06/chart">
            <c:ext xmlns:c16="http://schemas.microsoft.com/office/drawing/2014/chart" uri="{C3380CC4-5D6E-409C-BE32-E72D297353CC}">
              <c16:uniqueId val="{00000004-DF0B-42D6-AB24-F208E292141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0B-42D6-AB24-F208E292141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0B-42D6-AB24-F208E292141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1940</c:v>
                </c:pt>
                <c:pt idx="3">
                  <c:v>1988</c:v>
                </c:pt>
                <c:pt idx="6">
                  <c:v>2021</c:v>
                </c:pt>
                <c:pt idx="9">
                  <c:v>2106</c:v>
                </c:pt>
                <c:pt idx="12">
                  <c:v>2178</c:v>
                </c:pt>
              </c:numCache>
            </c:numRef>
          </c:val>
          <c:extLst xmlns:c16r2="http://schemas.microsoft.com/office/drawing/2015/06/chart">
            <c:ext xmlns:c16="http://schemas.microsoft.com/office/drawing/2014/chart" uri="{C3380CC4-5D6E-409C-BE32-E72D297353CC}">
              <c16:uniqueId val="{00000007-DF0B-42D6-AB24-F208E292141C}"/>
            </c:ext>
          </c:extLst>
        </c:ser>
        <c:dLbls>
          <c:showLegendKey val="0"/>
          <c:showVal val="0"/>
          <c:showCatName val="0"/>
          <c:showSerName val="0"/>
          <c:showPercent val="0"/>
          <c:showBubbleSize val="0"/>
        </c:dLbls>
        <c:gapWidth val="100"/>
        <c:overlap val="100"/>
        <c:axId val="497576368"/>
        <c:axId val="497580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793</c:v>
                </c:pt>
                <c:pt idx="2">
                  <c:v>#N/A</c:v>
                </c:pt>
                <c:pt idx="3">
                  <c:v>#N/A</c:v>
                </c:pt>
                <c:pt idx="4">
                  <c:v>779</c:v>
                </c:pt>
                <c:pt idx="5">
                  <c:v>#N/A</c:v>
                </c:pt>
                <c:pt idx="6">
                  <c:v>#N/A</c:v>
                </c:pt>
                <c:pt idx="7">
                  <c:v>782</c:v>
                </c:pt>
                <c:pt idx="8">
                  <c:v>#N/A</c:v>
                </c:pt>
                <c:pt idx="9">
                  <c:v>#N/A</c:v>
                </c:pt>
                <c:pt idx="10">
                  <c:v>852</c:v>
                </c:pt>
                <c:pt idx="11">
                  <c:v>#N/A</c:v>
                </c:pt>
                <c:pt idx="12">
                  <c:v>#N/A</c:v>
                </c:pt>
                <c:pt idx="13">
                  <c:v>770</c:v>
                </c:pt>
                <c:pt idx="14">
                  <c:v>#N/A</c:v>
                </c:pt>
              </c:numCache>
            </c:numRef>
          </c:val>
          <c:smooth val="0"/>
          <c:extLst xmlns:c16r2="http://schemas.microsoft.com/office/drawing/2015/06/chart">
            <c:ext xmlns:c16="http://schemas.microsoft.com/office/drawing/2014/chart" uri="{C3380CC4-5D6E-409C-BE32-E72D297353CC}">
              <c16:uniqueId val="{00000008-DF0B-42D6-AB24-F208E292141C}"/>
            </c:ext>
          </c:extLst>
        </c:ser>
        <c:dLbls>
          <c:showLegendKey val="0"/>
          <c:showVal val="0"/>
          <c:showCatName val="0"/>
          <c:showSerName val="0"/>
          <c:showPercent val="0"/>
          <c:showBubbleSize val="0"/>
        </c:dLbls>
        <c:marker val="1"/>
        <c:smooth val="0"/>
        <c:axId val="497576368"/>
        <c:axId val="497580288"/>
      </c:lineChart>
      <c:catAx>
        <c:axId val="49757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7580288"/>
        <c:crosses val="autoZero"/>
        <c:auto val="1"/>
        <c:lblAlgn val="ctr"/>
        <c:lblOffset val="100"/>
        <c:tickLblSkip val="1"/>
        <c:tickMarkSkip val="1"/>
        <c:noMultiLvlLbl val="0"/>
      </c:catAx>
      <c:valAx>
        <c:axId val="49758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57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26193</c:v>
                </c:pt>
                <c:pt idx="5">
                  <c:v>27353</c:v>
                </c:pt>
                <c:pt idx="8">
                  <c:v>26638</c:v>
                </c:pt>
                <c:pt idx="11">
                  <c:v>25967</c:v>
                </c:pt>
                <c:pt idx="14">
                  <c:v>25110</c:v>
                </c:pt>
              </c:numCache>
            </c:numRef>
          </c:val>
          <c:extLst xmlns:c16r2="http://schemas.microsoft.com/office/drawing/2015/06/chart">
            <c:ext xmlns:c16="http://schemas.microsoft.com/office/drawing/2014/chart" uri="{C3380CC4-5D6E-409C-BE32-E72D297353CC}">
              <c16:uniqueId val="{00000000-C977-45AB-B68B-EC2AB35451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2758</c:v>
                </c:pt>
                <c:pt idx="5">
                  <c:v>2980</c:v>
                </c:pt>
                <c:pt idx="8">
                  <c:v>3279</c:v>
                </c:pt>
                <c:pt idx="11">
                  <c:v>3126</c:v>
                </c:pt>
                <c:pt idx="14">
                  <c:v>2785</c:v>
                </c:pt>
              </c:numCache>
            </c:numRef>
          </c:val>
          <c:extLst xmlns:c16r2="http://schemas.microsoft.com/office/drawing/2015/06/chart">
            <c:ext xmlns:c16="http://schemas.microsoft.com/office/drawing/2014/chart" uri="{C3380CC4-5D6E-409C-BE32-E72D297353CC}">
              <c16:uniqueId val="{00000001-C977-45AB-B68B-EC2AB35451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3775</c:v>
                </c:pt>
                <c:pt idx="5">
                  <c:v>3897</c:v>
                </c:pt>
                <c:pt idx="8">
                  <c:v>4543</c:v>
                </c:pt>
                <c:pt idx="11">
                  <c:v>4688</c:v>
                </c:pt>
                <c:pt idx="14">
                  <c:v>4507</c:v>
                </c:pt>
              </c:numCache>
            </c:numRef>
          </c:val>
          <c:extLst xmlns:c16r2="http://schemas.microsoft.com/office/drawing/2015/06/chart">
            <c:ext xmlns:c16="http://schemas.microsoft.com/office/drawing/2014/chart" uri="{C3380CC4-5D6E-409C-BE32-E72D297353CC}">
              <c16:uniqueId val="{00000002-C977-45AB-B68B-EC2AB35451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77-45AB-B68B-EC2AB35451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77-45AB-B68B-EC2AB35451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c:v>
                </c:pt>
                <c:pt idx="3">
                  <c:v>9</c:v>
                </c:pt>
                <c:pt idx="6">
                  <c:v>10</c:v>
                </c:pt>
                <c:pt idx="9">
                  <c:v>0</c:v>
                </c:pt>
                <c:pt idx="12">
                  <c:v>0</c:v>
                </c:pt>
              </c:numCache>
            </c:numRef>
          </c:val>
          <c:extLst xmlns:c16r2="http://schemas.microsoft.com/office/drawing/2015/06/chart">
            <c:ext xmlns:c16="http://schemas.microsoft.com/office/drawing/2014/chart" uri="{C3380CC4-5D6E-409C-BE32-E72D297353CC}">
              <c16:uniqueId val="{00000005-C977-45AB-B68B-EC2AB35451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3023</c:v>
                </c:pt>
                <c:pt idx="3">
                  <c:v>2808</c:v>
                </c:pt>
                <c:pt idx="6">
                  <c:v>2861</c:v>
                </c:pt>
                <c:pt idx="9">
                  <c:v>2359</c:v>
                </c:pt>
                <c:pt idx="12">
                  <c:v>2438</c:v>
                </c:pt>
              </c:numCache>
            </c:numRef>
          </c:val>
          <c:extLst xmlns:c16r2="http://schemas.microsoft.com/office/drawing/2015/06/chart">
            <c:ext xmlns:c16="http://schemas.microsoft.com/office/drawing/2014/chart" uri="{C3380CC4-5D6E-409C-BE32-E72D297353CC}">
              <c16:uniqueId val="{00000006-C977-45AB-B68B-EC2AB35451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1139</c:v>
                </c:pt>
                <c:pt idx="3">
                  <c:v>993</c:v>
                </c:pt>
                <c:pt idx="6">
                  <c:v>837</c:v>
                </c:pt>
                <c:pt idx="9">
                  <c:v>684</c:v>
                </c:pt>
                <c:pt idx="12">
                  <c:v>512</c:v>
                </c:pt>
              </c:numCache>
            </c:numRef>
          </c:val>
          <c:extLst xmlns:c16r2="http://schemas.microsoft.com/office/drawing/2015/06/chart">
            <c:ext xmlns:c16="http://schemas.microsoft.com/office/drawing/2014/chart" uri="{C3380CC4-5D6E-409C-BE32-E72D297353CC}">
              <c16:uniqueId val="{00000007-C977-45AB-B68B-EC2AB35451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9419</c:v>
                </c:pt>
                <c:pt idx="3">
                  <c:v>8850</c:v>
                </c:pt>
                <c:pt idx="6">
                  <c:v>8385</c:v>
                </c:pt>
                <c:pt idx="9">
                  <c:v>8039</c:v>
                </c:pt>
                <c:pt idx="12">
                  <c:v>7731</c:v>
                </c:pt>
              </c:numCache>
            </c:numRef>
          </c:val>
          <c:extLst xmlns:c16r2="http://schemas.microsoft.com/office/drawing/2015/06/chart">
            <c:ext xmlns:c16="http://schemas.microsoft.com/office/drawing/2014/chart" uri="{C3380CC4-5D6E-409C-BE32-E72D297353CC}">
              <c16:uniqueId val="{00000008-C977-45AB-B68B-EC2AB35451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600</c:v>
                </c:pt>
                <c:pt idx="3">
                  <c:v>495</c:v>
                </c:pt>
                <c:pt idx="6">
                  <c:v>448</c:v>
                </c:pt>
                <c:pt idx="9">
                  <c:v>399</c:v>
                </c:pt>
                <c:pt idx="12">
                  <c:v>346</c:v>
                </c:pt>
              </c:numCache>
            </c:numRef>
          </c:val>
          <c:extLst xmlns:c16r2="http://schemas.microsoft.com/office/drawing/2015/06/chart">
            <c:ext xmlns:c16="http://schemas.microsoft.com/office/drawing/2014/chart" uri="{C3380CC4-5D6E-409C-BE32-E72D297353CC}">
              <c16:uniqueId val="{00000009-C977-45AB-B68B-EC2AB35451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26325</c:v>
                </c:pt>
                <c:pt idx="3">
                  <c:v>30987</c:v>
                </c:pt>
                <c:pt idx="6">
                  <c:v>31963</c:v>
                </c:pt>
                <c:pt idx="9">
                  <c:v>32647</c:v>
                </c:pt>
                <c:pt idx="12">
                  <c:v>32445</c:v>
                </c:pt>
              </c:numCache>
            </c:numRef>
          </c:val>
          <c:extLst xmlns:c16r2="http://schemas.microsoft.com/office/drawing/2015/06/chart">
            <c:ext xmlns:c16="http://schemas.microsoft.com/office/drawing/2014/chart" uri="{C3380CC4-5D6E-409C-BE32-E72D297353CC}">
              <c16:uniqueId val="{0000000A-C977-45AB-B68B-EC2AB35451F7}"/>
            </c:ext>
          </c:extLst>
        </c:ser>
        <c:dLbls>
          <c:showLegendKey val="0"/>
          <c:showVal val="0"/>
          <c:showCatName val="0"/>
          <c:showSerName val="0"/>
          <c:showPercent val="0"/>
          <c:showBubbleSize val="0"/>
        </c:dLbls>
        <c:gapWidth val="100"/>
        <c:overlap val="100"/>
        <c:axId val="497577936"/>
        <c:axId val="49757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7787</c:v>
                </c:pt>
                <c:pt idx="2">
                  <c:v>#N/A</c:v>
                </c:pt>
                <c:pt idx="3">
                  <c:v>#N/A</c:v>
                </c:pt>
                <c:pt idx="4">
                  <c:v>9913</c:v>
                </c:pt>
                <c:pt idx="5">
                  <c:v>#N/A</c:v>
                </c:pt>
                <c:pt idx="6">
                  <c:v>#N/A</c:v>
                </c:pt>
                <c:pt idx="7">
                  <c:v>10044</c:v>
                </c:pt>
                <c:pt idx="8">
                  <c:v>#N/A</c:v>
                </c:pt>
                <c:pt idx="9">
                  <c:v>#N/A</c:v>
                </c:pt>
                <c:pt idx="10">
                  <c:v>10347</c:v>
                </c:pt>
                <c:pt idx="11">
                  <c:v>#N/A</c:v>
                </c:pt>
                <c:pt idx="12">
                  <c:v>#N/A</c:v>
                </c:pt>
                <c:pt idx="13">
                  <c:v>11070</c:v>
                </c:pt>
                <c:pt idx="14">
                  <c:v>#N/A</c:v>
                </c:pt>
              </c:numCache>
            </c:numRef>
          </c:val>
          <c:smooth val="0"/>
          <c:extLst xmlns:c16r2="http://schemas.microsoft.com/office/drawing/2015/06/chart">
            <c:ext xmlns:c16="http://schemas.microsoft.com/office/drawing/2014/chart" uri="{C3380CC4-5D6E-409C-BE32-E72D297353CC}">
              <c16:uniqueId val="{0000000B-C977-45AB-B68B-EC2AB35451F7}"/>
            </c:ext>
          </c:extLst>
        </c:ser>
        <c:dLbls>
          <c:showLegendKey val="0"/>
          <c:showVal val="0"/>
          <c:showCatName val="0"/>
          <c:showSerName val="0"/>
          <c:showPercent val="0"/>
          <c:showBubbleSize val="0"/>
        </c:dLbls>
        <c:marker val="1"/>
        <c:smooth val="0"/>
        <c:axId val="497577936"/>
        <c:axId val="497578720"/>
      </c:lineChart>
      <c:catAx>
        <c:axId val="49757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578720"/>
        <c:crosses val="autoZero"/>
        <c:auto val="1"/>
        <c:lblAlgn val="ctr"/>
        <c:lblOffset val="100"/>
        <c:tickLblSkip val="1"/>
        <c:tickMarkSkip val="1"/>
        <c:noMultiLvlLbl val="0"/>
      </c:catAx>
      <c:valAx>
        <c:axId val="49757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57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1662</c:v>
                </c:pt>
                <c:pt idx="1">
                  <c:v>1626</c:v>
                </c:pt>
                <c:pt idx="2">
                  <c:v>1525</c:v>
                </c:pt>
              </c:numCache>
            </c:numRef>
          </c:val>
          <c:extLst xmlns:c16r2="http://schemas.microsoft.com/office/drawing/2015/06/chart">
            <c:ext xmlns:c16="http://schemas.microsoft.com/office/drawing/2014/chart" uri="{C3380CC4-5D6E-409C-BE32-E72D297353CC}">
              <c16:uniqueId val="{00000000-F62A-441F-896E-CF919C6546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992</c:v>
                </c:pt>
                <c:pt idx="1">
                  <c:v>1123</c:v>
                </c:pt>
                <c:pt idx="2">
                  <c:v>1123</c:v>
                </c:pt>
              </c:numCache>
            </c:numRef>
          </c:val>
          <c:extLst xmlns:c16r2="http://schemas.microsoft.com/office/drawing/2015/06/chart">
            <c:ext xmlns:c16="http://schemas.microsoft.com/office/drawing/2014/chart" uri="{C3380CC4-5D6E-409C-BE32-E72D297353CC}">
              <c16:uniqueId val="{00000001-F62A-441F-896E-CF919C6546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1866</c:v>
                </c:pt>
                <c:pt idx="1">
                  <c:v>1751</c:v>
                </c:pt>
                <c:pt idx="2">
                  <c:v>1490</c:v>
                </c:pt>
              </c:numCache>
            </c:numRef>
          </c:val>
          <c:extLst xmlns:c16r2="http://schemas.microsoft.com/office/drawing/2015/06/chart">
            <c:ext xmlns:c16="http://schemas.microsoft.com/office/drawing/2014/chart" uri="{C3380CC4-5D6E-409C-BE32-E72D297353CC}">
              <c16:uniqueId val="{00000002-F62A-441F-896E-CF919C6546D8}"/>
            </c:ext>
          </c:extLst>
        </c:ser>
        <c:dLbls>
          <c:showLegendKey val="0"/>
          <c:showVal val="0"/>
          <c:showCatName val="0"/>
          <c:showSerName val="0"/>
          <c:showPercent val="0"/>
          <c:showBubbleSize val="0"/>
        </c:dLbls>
        <c:gapWidth val="120"/>
        <c:overlap val="100"/>
        <c:axId val="497579504"/>
        <c:axId val="497573232"/>
      </c:barChart>
      <c:catAx>
        <c:axId val="49757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573232"/>
        <c:crosses val="autoZero"/>
        <c:auto val="1"/>
        <c:lblAlgn val="ctr"/>
        <c:lblOffset val="100"/>
        <c:tickLblSkip val="1"/>
        <c:tickMarkSkip val="1"/>
        <c:noMultiLvlLbl val="0"/>
      </c:catAx>
      <c:valAx>
        <c:axId val="4975732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57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元利償還金については、臨時財政対策債及び地方道路等整備事業の元金償還開始により増となっている。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公営企業債の元利償還金に対する繰入金については、元利償還に対する繰入基準額の減により減少している。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組合等が起こした地方債の元利償還金に対する負担金等については、一部事務組合の元利償還金の減により減少している。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算入公債費等については、臨時財政対策債償還費の増により増加している。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満期一括償還地方債の借入は無い。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一般会計等に係る地方債の現在高については、合併特例事業債の元金償還により減少している。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債務負担行為に基づく支出予定額については、国施行霞ケ浦用水事業などの償還により減少している。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公営企業繰入見込額については、農業集落排水事業特別会計の公債費繰入の減により減少している。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組合等負担等見込額については、さしま環境管理事務組合などの地方債償還に係る負担金の減により減少している。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退職手当負担見込額については、基本額や職員数が増したため増加している。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充当可能基金については、公共施設整備基金などの取崩により減少している。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充当可能特定歳入については、都市計画事業の地方債現在高などの充当可能額の減により減少している。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基準財政需要額算入見込額については、合併特例事業債や臨時財政対策債の償還残高の減等により減少している。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茨城県坂東市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万円、公共施設整備基金を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万円、地域振興基金を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万円取り崩したこと等により、基金全体としては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年度にピークを迎える大規模事業等の元利償還や公共施設の改修等に備えるため、計画的に積立てを行っていく。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地域福祉基金：地域における高齢者保健福祉の推進及び民間福祉活動に対する助成等に資するため。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地域振興基金：地域住民の一体感の醸成又は地域の振興に資する事業に充てるため。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公共施設整備基金：公共施設の建設、改築等事業に要する資金に充てるため。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岩井地域ふるさと創生事業基金：岩井地域におけるふるさと創生事業の資金に充てるため。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小林孝三郎奨学金等基金：奨学金及び教育育英事業制度を円滑に運営するため。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地域振興基金：岩井将門まつり補助金、市観光協会補助金等に充てるため取り崩したことによる減。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公共施設整備基金：市民音楽ホール舞台音響設備改修事業、七重小学校校舎大規模改造事業に要する資金に充てるため取り崩したことによる減。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小林孝三郎奨学金等基金：奨学金事業に充てるため取り崩したことによる減。</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公共施設整備基金：公共施設の老朽化に伴う改修等に備え、計画的に積立てを行っていく。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例年決算剰余金を財政調整基金に積み立てているが、令和元年度は積立額の減により減少した。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災害や社会保障関係経費の増大などに備えるため、過去の取崩実績や決算状況を踏まえ積立てを行っていく。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利子の積立てによる増のため、百万円単位で増減なし。</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の公債費が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の公債費より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万円ほど増加する見込みである。庁舎建設等の大規模事業の元金償還に備えるため、計画的に積立てを行っていく。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財政力指数は、固定資産税（家屋）やたばこ税が減しているものの市町村民税法人税割が増しているため基準財政収入額が</a:t>
          </a:r>
          <a:r>
            <a:rPr kumimoji="1" lang="en-US" altLang="ja-JP" sz="1100">
              <a:latin typeface="ＭＳ Ｐゴシック" panose="020B0600070205080204" pitchFamily="50" charset="-128"/>
              <a:ea typeface="ＭＳ Ｐゴシック" panose="020B0600070205080204" pitchFamily="50" charset="-128"/>
            </a:rPr>
            <a:t>501</a:t>
          </a:r>
          <a:r>
            <a:rPr kumimoji="1" lang="ja-JP" altLang="en-US" sz="1100">
              <a:latin typeface="ＭＳ Ｐゴシック" panose="020B0600070205080204" pitchFamily="50" charset="-128"/>
              <a:ea typeface="ＭＳ Ｐゴシック" panose="020B0600070205080204" pitchFamily="50" charset="-128"/>
            </a:rPr>
            <a:t>千円の増であるのに対し、基準財政需要額は高齢者保健福祉費（</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歳以上人口）や保健衛生費、平成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年度臨時財政対策債の元金償還開始による公債費の増等により</a:t>
          </a:r>
          <a:r>
            <a:rPr kumimoji="1" lang="en-US" altLang="ja-JP" sz="1100">
              <a:latin typeface="ＭＳ Ｐゴシック" panose="020B0600070205080204" pitchFamily="50" charset="-128"/>
              <a:ea typeface="ＭＳ Ｐゴシック" panose="020B0600070205080204" pitchFamily="50" charset="-128"/>
            </a:rPr>
            <a:t>200,412</a:t>
          </a:r>
          <a:r>
            <a:rPr kumimoji="1" lang="ja-JP" altLang="en-US" sz="1100">
              <a:latin typeface="ＭＳ Ｐゴシック" panose="020B0600070205080204" pitchFamily="50" charset="-128"/>
              <a:ea typeface="ＭＳ Ｐゴシック" panose="020B0600070205080204" pitchFamily="50" charset="-128"/>
            </a:rPr>
            <a:t>千円増加したため、単年度の積算では昨年度から</a:t>
          </a:r>
          <a:r>
            <a:rPr kumimoji="1" lang="en-US" altLang="ja-JP" sz="1100">
              <a:latin typeface="ＭＳ Ｐゴシック" panose="020B0600070205080204" pitchFamily="50" charset="-128"/>
              <a:ea typeface="ＭＳ Ｐゴシック" panose="020B0600070205080204" pitchFamily="50" charset="-128"/>
            </a:rPr>
            <a:t>0.015</a:t>
          </a:r>
          <a:r>
            <a:rPr kumimoji="1" lang="ja-JP" altLang="en-US" sz="1100">
              <a:latin typeface="ＭＳ Ｐゴシック" panose="020B0600070205080204" pitchFamily="50" charset="-128"/>
              <a:ea typeface="ＭＳ Ｐゴシック" panose="020B0600070205080204" pitchFamily="50" charset="-128"/>
            </a:rPr>
            <a:t>の減となり、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カ年平均では昨年度と同じ</a:t>
          </a:r>
          <a:r>
            <a:rPr kumimoji="1" lang="en-US" altLang="ja-JP" sz="1100">
              <a:latin typeface="ＭＳ Ｐゴシック" panose="020B0600070205080204" pitchFamily="50" charset="-128"/>
              <a:ea typeface="ＭＳ Ｐゴシック" panose="020B0600070205080204" pitchFamily="50" charset="-128"/>
            </a:rPr>
            <a:t>0.66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全国平均を上回っているものの、類似団体内平均及び県平均を下回っているため、歳出全般にわたる経費の削減等の取り組みによる経常経費の縮減を図り、歳入では市税等経常一般財源の確保に努める。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155928</xdr:rowOff>
    </xdr:from>
    <xdr:to>
      <xdr:col>23</xdr:col>
      <xdr:colOff>133350</xdr:colOff>
      <xdr:row>44</xdr:row>
      <xdr:rowOff>151695</xdr:rowOff>
    </xdr:to>
    <xdr:cxnSp macro="">
      <xdr:nvCxnSpPr>
        <xdr:cNvPr id="64" name="直線コネクタ 63"/>
        <xdr:cNvCxnSpPr/>
      </xdr:nvCxnSpPr>
      <xdr:spPr>
        <a:xfrm flipV="1">
          <a:off x="4953000" y="6328128"/>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123772</xdr:rowOff>
    </xdr:from>
    <xdr:ext cx="762000" cy="259045"/>
    <xdr:sp macro="" textlink="">
      <xdr:nvSpPr>
        <xdr:cNvPr id="65" name="財政力最小値テキスト"/>
        <xdr:cNvSpPr txBox="1"/>
      </xdr:nvSpPr>
      <xdr:spPr>
        <a:xfrm>
          <a:off x="5041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151695</xdr:rowOff>
    </xdr:from>
    <xdr:to>
      <xdr:col>24</xdr:col>
      <xdr:colOff>12700</xdr:colOff>
      <xdr:row>44</xdr:row>
      <xdr:rowOff>151695</xdr:rowOff>
    </xdr:to>
    <xdr:cxnSp macro="">
      <xdr:nvCxnSpPr>
        <xdr:cNvPr id="66" name="直線コネクタ 65"/>
        <xdr:cNvCxnSpPr/>
      </xdr:nvCxnSpPr>
      <xdr:spPr>
        <a:xfrm>
          <a:off x="4864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70855</xdr:rowOff>
    </xdr:from>
    <xdr:ext cx="762000" cy="259045"/>
    <xdr:sp macro="" textlink="">
      <xdr:nvSpPr>
        <xdr:cNvPr id="67" name="財政力最大値テキスト"/>
        <xdr:cNvSpPr txBox="1"/>
      </xdr:nvSpPr>
      <xdr:spPr>
        <a:xfrm>
          <a:off x="5041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155928</xdr:rowOff>
    </xdr:from>
    <xdr:to>
      <xdr:col>24</xdr:col>
      <xdr:colOff>12700</xdr:colOff>
      <xdr:row>36</xdr:row>
      <xdr:rowOff>155928</xdr:rowOff>
    </xdr:to>
    <xdr:cxnSp macro="">
      <xdr:nvCxnSpPr>
        <xdr:cNvPr id="68" name="直線コネクタ 67"/>
        <xdr:cNvCxnSpPr/>
      </xdr:nvCxnSpPr>
      <xdr:spPr>
        <a:xfrm>
          <a:off x="4864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xdr:cNvCxnSpPr/>
      </xdr:nvCxnSpPr>
      <xdr:spPr>
        <a:xfrm flipV="1">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80" name="テキスト ボックス 79"/>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ポイントの増加となっている。これは、物件費、扶助費、公債費等の増などから分子である経常経費充当一般財源が増加したことが要因となっている。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年度でその後は減少していく見込みであるが、今後も高齢化等の要因で扶助費の増加が見込まれる。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類似団体・県・全国平均をいずれも上回っているため、引き続き経常経費を全般的に見直し、財政構造の弾力性の確保に努める。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114723</xdr:rowOff>
    </xdr:to>
    <xdr:cxnSp macro="">
      <xdr:nvCxnSpPr>
        <xdr:cNvPr id="127" name="直線コネクタ 126"/>
        <xdr:cNvCxnSpPr/>
      </xdr:nvCxnSpPr>
      <xdr:spPr>
        <a:xfrm flipV="1">
          <a:off x="4953000" y="10079144"/>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86800</xdr:rowOff>
    </xdr:from>
    <xdr:ext cx="762000" cy="259045"/>
    <xdr:sp macro="" textlink="">
      <xdr:nvSpPr>
        <xdr:cNvPr id="128" name="財政構造の弾力性最小値テキスト"/>
        <xdr:cNvSpPr txBox="1"/>
      </xdr:nvSpPr>
      <xdr:spPr>
        <a:xfrm>
          <a:off x="5041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114723</xdr:rowOff>
    </xdr:from>
    <xdr:to>
      <xdr:col>24</xdr:col>
      <xdr:colOff>12700</xdr:colOff>
      <xdr:row>66</xdr:row>
      <xdr:rowOff>114723</xdr:rowOff>
    </xdr:to>
    <xdr:cxnSp macro="">
      <xdr:nvCxnSpPr>
        <xdr:cNvPr id="129" name="直線コネクタ 128"/>
        <xdr:cNvCxnSpPr/>
      </xdr:nvCxnSpPr>
      <xdr:spPr>
        <a:xfrm>
          <a:off x="4864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93133</xdr:rowOff>
    </xdr:to>
    <xdr:cxnSp macro="">
      <xdr:nvCxnSpPr>
        <xdr:cNvPr id="132" name="直線コネクタ 131"/>
        <xdr:cNvCxnSpPr/>
      </xdr:nvCxnSpPr>
      <xdr:spPr>
        <a:xfrm>
          <a:off x="4114800" y="111810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65</xdr:row>
      <xdr:rowOff>36830</xdr:rowOff>
    </xdr:to>
    <xdr:cxnSp macro="">
      <xdr:nvCxnSpPr>
        <xdr:cNvPr id="135" name="直線コネクタ 134"/>
        <xdr:cNvCxnSpPr/>
      </xdr:nvCxnSpPr>
      <xdr:spPr>
        <a:xfrm>
          <a:off x="3225800" y="1097195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6" name="フローチャート: 判断 135"/>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7" name="テキスト ボックス 136"/>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170604</xdr:rowOff>
    </xdr:from>
    <xdr:to>
      <xdr:col>15</xdr:col>
      <xdr:colOff>82550</xdr:colOff>
      <xdr:row>64</xdr:row>
      <xdr:rowOff>7196</xdr:rowOff>
    </xdr:to>
    <xdr:cxnSp macro="">
      <xdr:nvCxnSpPr>
        <xdr:cNvPr id="138" name="直線コネクタ 137"/>
        <xdr:cNvCxnSpPr/>
      </xdr:nvCxnSpPr>
      <xdr:spPr>
        <a:xfrm flipV="1">
          <a:off x="2336800" y="1097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39" name="フローチャート: 判断 138"/>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0" name="テキスト ボックス 139"/>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64</xdr:row>
      <xdr:rowOff>7196</xdr:rowOff>
    </xdr:to>
    <xdr:cxnSp macro="">
      <xdr:nvCxnSpPr>
        <xdr:cNvPr id="141" name="直線コネクタ 140"/>
        <xdr:cNvCxnSpPr/>
      </xdr:nvCxnSpPr>
      <xdr:spPr>
        <a:xfrm>
          <a:off x="1447800" y="10682394"/>
          <a:ext cx="889000" cy="2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43" name="テキスト ボックス 142"/>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44" name="フローチャート: 判断 143"/>
        <xdr:cNvSpPr/>
      </xdr:nvSpPr>
      <xdr:spPr>
        <a:xfrm>
          <a:off x="1397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45" name="テキスト ボックス 144"/>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3" name="楕円 152"/>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4" name="テキスト ボックス 153"/>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119804</xdr:rowOff>
    </xdr:from>
    <xdr:to>
      <xdr:col>15</xdr:col>
      <xdr:colOff>133350</xdr:colOff>
      <xdr:row>64</xdr:row>
      <xdr:rowOff>49954</xdr:rowOff>
    </xdr:to>
    <xdr:sp macro="" textlink="">
      <xdr:nvSpPr>
        <xdr:cNvPr id="155" name="楕円 154"/>
        <xdr:cNvSpPr/>
      </xdr:nvSpPr>
      <xdr:spPr>
        <a:xfrm>
          <a:off x="3175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56" name="テキスト ボックス 155"/>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7" name="楕円 156"/>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8" name="テキスト ボックス 157"/>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9" name="楕円 158"/>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60" name="テキスト ボックス 159"/>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金額は類似団体平均を下回っている。これは、ごみ処理業務や消防業務を一部事務組合で行っているためである。一部事務組合の人件費・物件費等に充てる負担金や下水道事業、介護保険事業などの公営企業会計の人件費・物件費等に充てる繰出金といった費用を合計した場合、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人当たりの金額は大幅に増加することになり、これらも含めた経費について、抑制していく必要がある。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155626</xdr:rowOff>
    </xdr:from>
    <xdr:to>
      <xdr:col>23</xdr:col>
      <xdr:colOff>133350</xdr:colOff>
      <xdr:row>89</xdr:row>
      <xdr:rowOff>98272</xdr:rowOff>
    </xdr:to>
    <xdr:cxnSp macro="">
      <xdr:nvCxnSpPr>
        <xdr:cNvPr id="192" name="直線コネクタ 191"/>
        <xdr:cNvCxnSpPr/>
      </xdr:nvCxnSpPr>
      <xdr:spPr>
        <a:xfrm flipV="1">
          <a:off x="4953000" y="13700176"/>
          <a:ext cx="0" cy="1657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70349</xdr:rowOff>
    </xdr:from>
    <xdr:ext cx="762000" cy="259045"/>
    <xdr:sp macro="" textlink="">
      <xdr:nvSpPr>
        <xdr:cNvPr id="193" name="人件費・物件費等の状況最小値テキスト"/>
        <xdr:cNvSpPr txBox="1"/>
      </xdr:nvSpPr>
      <xdr:spPr>
        <a:xfrm>
          <a:off x="5041900" y="1532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98272</xdr:rowOff>
    </xdr:from>
    <xdr:to>
      <xdr:col>24</xdr:col>
      <xdr:colOff>12700</xdr:colOff>
      <xdr:row>89</xdr:row>
      <xdr:rowOff>98272</xdr:rowOff>
    </xdr:to>
    <xdr:cxnSp macro="">
      <xdr:nvCxnSpPr>
        <xdr:cNvPr id="194" name="直線コネクタ 193"/>
        <xdr:cNvCxnSpPr/>
      </xdr:nvCxnSpPr>
      <xdr:spPr>
        <a:xfrm>
          <a:off x="4864100" y="1535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70553</xdr:rowOff>
    </xdr:from>
    <xdr:ext cx="762000" cy="259045"/>
    <xdr:sp macro="" textlink="">
      <xdr:nvSpPr>
        <xdr:cNvPr id="195" name="人件費・物件費等の状況最大値テキスト"/>
        <xdr:cNvSpPr txBox="1"/>
      </xdr:nvSpPr>
      <xdr:spPr>
        <a:xfrm>
          <a:off x="5041900" y="134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155626</xdr:rowOff>
    </xdr:from>
    <xdr:to>
      <xdr:col>24</xdr:col>
      <xdr:colOff>12700</xdr:colOff>
      <xdr:row>79</xdr:row>
      <xdr:rowOff>155626</xdr:rowOff>
    </xdr:to>
    <xdr:cxnSp macro="">
      <xdr:nvCxnSpPr>
        <xdr:cNvPr id="196" name="直線コネクタ 195"/>
        <xdr:cNvCxnSpPr/>
      </xdr:nvCxnSpPr>
      <xdr:spPr>
        <a:xfrm>
          <a:off x="4864100" y="1370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18642</xdr:rowOff>
    </xdr:from>
    <xdr:to>
      <xdr:col>23</xdr:col>
      <xdr:colOff>133350</xdr:colOff>
      <xdr:row>81</xdr:row>
      <xdr:rowOff>80001</xdr:rowOff>
    </xdr:to>
    <xdr:cxnSp macro="">
      <xdr:nvCxnSpPr>
        <xdr:cNvPr id="197" name="直線コネクタ 196"/>
        <xdr:cNvCxnSpPr/>
      </xdr:nvCxnSpPr>
      <xdr:spPr>
        <a:xfrm>
          <a:off x="4114800" y="13906092"/>
          <a:ext cx="838200" cy="6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66099</xdr:rowOff>
    </xdr:from>
    <xdr:ext cx="762000" cy="259045"/>
    <xdr:sp macro="" textlink="">
      <xdr:nvSpPr>
        <xdr:cNvPr id="198" name="人件費・物件費等の状況平均値テキスト"/>
        <xdr:cNvSpPr txBox="1"/>
      </xdr:nvSpPr>
      <xdr:spPr>
        <a:xfrm>
          <a:off x="5041900" y="14467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94022</xdr:rowOff>
    </xdr:from>
    <xdr:to>
      <xdr:col>23</xdr:col>
      <xdr:colOff>184150</xdr:colOff>
      <xdr:row>85</xdr:row>
      <xdr:rowOff>24172</xdr:rowOff>
    </xdr:to>
    <xdr:sp macro="" textlink="">
      <xdr:nvSpPr>
        <xdr:cNvPr id="199" name="フローチャート: 判断 198"/>
        <xdr:cNvSpPr/>
      </xdr:nvSpPr>
      <xdr:spPr>
        <a:xfrm>
          <a:off x="4902200" y="1449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15850</xdr:rowOff>
    </xdr:from>
    <xdr:to>
      <xdr:col>19</xdr:col>
      <xdr:colOff>133350</xdr:colOff>
      <xdr:row>81</xdr:row>
      <xdr:rowOff>18642</xdr:rowOff>
    </xdr:to>
    <xdr:cxnSp macro="">
      <xdr:nvCxnSpPr>
        <xdr:cNvPr id="200" name="直線コネクタ 199"/>
        <xdr:cNvCxnSpPr/>
      </xdr:nvCxnSpPr>
      <xdr:spPr>
        <a:xfrm>
          <a:off x="3225800" y="13903300"/>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140548</xdr:rowOff>
    </xdr:from>
    <xdr:to>
      <xdr:col>19</xdr:col>
      <xdr:colOff>184150</xdr:colOff>
      <xdr:row>84</xdr:row>
      <xdr:rowOff>70698</xdr:rowOff>
    </xdr:to>
    <xdr:sp macro="" textlink="">
      <xdr:nvSpPr>
        <xdr:cNvPr id="201" name="フローチャート: 判断 200"/>
        <xdr:cNvSpPr/>
      </xdr:nvSpPr>
      <xdr:spPr>
        <a:xfrm>
          <a:off x="4064000" y="143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55475</xdr:rowOff>
    </xdr:from>
    <xdr:ext cx="736600" cy="259045"/>
    <xdr:sp macro="" textlink="">
      <xdr:nvSpPr>
        <xdr:cNvPr id="202" name="テキスト ボックス 201"/>
        <xdr:cNvSpPr txBox="1"/>
      </xdr:nvSpPr>
      <xdr:spPr>
        <a:xfrm>
          <a:off x="3733800" y="1445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2854</xdr:rowOff>
    </xdr:from>
    <xdr:to>
      <xdr:col>15</xdr:col>
      <xdr:colOff>82550</xdr:colOff>
      <xdr:row>81</xdr:row>
      <xdr:rowOff>15850</xdr:rowOff>
    </xdr:to>
    <xdr:cxnSp macro="">
      <xdr:nvCxnSpPr>
        <xdr:cNvPr id="203" name="直線コネクタ 202"/>
        <xdr:cNvCxnSpPr/>
      </xdr:nvCxnSpPr>
      <xdr:spPr>
        <a:xfrm>
          <a:off x="2336800" y="13890304"/>
          <a:ext cx="889000" cy="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81975</xdr:rowOff>
    </xdr:from>
    <xdr:to>
      <xdr:col>15</xdr:col>
      <xdr:colOff>133350</xdr:colOff>
      <xdr:row>85</xdr:row>
      <xdr:rowOff>12125</xdr:rowOff>
    </xdr:to>
    <xdr:sp macro="" textlink="">
      <xdr:nvSpPr>
        <xdr:cNvPr id="204" name="フローチャート: 判断 203"/>
        <xdr:cNvSpPr/>
      </xdr:nvSpPr>
      <xdr:spPr>
        <a:xfrm>
          <a:off x="3175000" y="1448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168352</xdr:rowOff>
    </xdr:from>
    <xdr:ext cx="762000" cy="259045"/>
    <xdr:sp macro="" textlink="">
      <xdr:nvSpPr>
        <xdr:cNvPr id="205" name="テキスト ボックス 204"/>
        <xdr:cNvSpPr txBox="1"/>
      </xdr:nvSpPr>
      <xdr:spPr>
        <a:xfrm>
          <a:off x="2844800" y="145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122580</xdr:rowOff>
    </xdr:from>
    <xdr:to>
      <xdr:col>11</xdr:col>
      <xdr:colOff>31750</xdr:colOff>
      <xdr:row>81</xdr:row>
      <xdr:rowOff>2854</xdr:rowOff>
    </xdr:to>
    <xdr:cxnSp macro="">
      <xdr:nvCxnSpPr>
        <xdr:cNvPr id="206" name="直線コネクタ 205"/>
        <xdr:cNvCxnSpPr/>
      </xdr:nvCxnSpPr>
      <xdr:spPr>
        <a:xfrm>
          <a:off x="1447800" y="13838580"/>
          <a:ext cx="889000" cy="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52312</xdr:rowOff>
    </xdr:from>
    <xdr:to>
      <xdr:col>11</xdr:col>
      <xdr:colOff>82550</xdr:colOff>
      <xdr:row>84</xdr:row>
      <xdr:rowOff>153912</xdr:rowOff>
    </xdr:to>
    <xdr:sp macro="" textlink="">
      <xdr:nvSpPr>
        <xdr:cNvPr id="207" name="フローチャート: 判断 206"/>
        <xdr:cNvSpPr/>
      </xdr:nvSpPr>
      <xdr:spPr>
        <a:xfrm>
          <a:off x="2286000" y="144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138689</xdr:rowOff>
    </xdr:from>
    <xdr:ext cx="762000" cy="259045"/>
    <xdr:sp macro="" textlink="">
      <xdr:nvSpPr>
        <xdr:cNvPr id="208" name="テキスト ボックス 207"/>
        <xdr:cNvSpPr txBox="1"/>
      </xdr:nvSpPr>
      <xdr:spPr>
        <a:xfrm>
          <a:off x="1955800" y="14540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162517</xdr:rowOff>
    </xdr:from>
    <xdr:to>
      <xdr:col>7</xdr:col>
      <xdr:colOff>31750</xdr:colOff>
      <xdr:row>85</xdr:row>
      <xdr:rowOff>92667</xdr:rowOff>
    </xdr:to>
    <xdr:sp macro="" textlink="">
      <xdr:nvSpPr>
        <xdr:cNvPr id="209" name="フローチャート: 判断 208"/>
        <xdr:cNvSpPr/>
      </xdr:nvSpPr>
      <xdr:spPr>
        <a:xfrm>
          <a:off x="1397000" y="145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77444</xdr:rowOff>
    </xdr:from>
    <xdr:ext cx="762000" cy="259045"/>
    <xdr:sp macro="" textlink="">
      <xdr:nvSpPr>
        <xdr:cNvPr id="210" name="テキスト ボックス 209"/>
        <xdr:cNvSpPr txBox="1"/>
      </xdr:nvSpPr>
      <xdr:spPr>
        <a:xfrm>
          <a:off x="1066800" y="146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29201</xdr:rowOff>
    </xdr:from>
    <xdr:to>
      <xdr:col>23</xdr:col>
      <xdr:colOff>184150</xdr:colOff>
      <xdr:row>81</xdr:row>
      <xdr:rowOff>130801</xdr:rowOff>
    </xdr:to>
    <xdr:sp macro="" textlink="">
      <xdr:nvSpPr>
        <xdr:cNvPr id="216" name="楕円 215"/>
        <xdr:cNvSpPr/>
      </xdr:nvSpPr>
      <xdr:spPr>
        <a:xfrm>
          <a:off x="4902200" y="139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45728</xdr:rowOff>
    </xdr:from>
    <xdr:ext cx="762000" cy="259045"/>
    <xdr:sp macro="" textlink="">
      <xdr:nvSpPr>
        <xdr:cNvPr id="217" name="人件費・物件費等の状況該当値テキスト"/>
        <xdr:cNvSpPr txBox="1"/>
      </xdr:nvSpPr>
      <xdr:spPr>
        <a:xfrm>
          <a:off x="5041900" y="1376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139292</xdr:rowOff>
    </xdr:from>
    <xdr:to>
      <xdr:col>19</xdr:col>
      <xdr:colOff>184150</xdr:colOff>
      <xdr:row>81</xdr:row>
      <xdr:rowOff>69442</xdr:rowOff>
    </xdr:to>
    <xdr:sp macro="" textlink="">
      <xdr:nvSpPr>
        <xdr:cNvPr id="218" name="楕円 217"/>
        <xdr:cNvSpPr/>
      </xdr:nvSpPr>
      <xdr:spPr>
        <a:xfrm>
          <a:off x="4064000" y="138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79619</xdr:rowOff>
    </xdr:from>
    <xdr:ext cx="736600" cy="259045"/>
    <xdr:sp macro="" textlink="">
      <xdr:nvSpPr>
        <xdr:cNvPr id="219" name="テキスト ボックス 218"/>
        <xdr:cNvSpPr txBox="1"/>
      </xdr:nvSpPr>
      <xdr:spPr>
        <a:xfrm>
          <a:off x="3733800" y="1362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136500</xdr:rowOff>
    </xdr:from>
    <xdr:to>
      <xdr:col>15</xdr:col>
      <xdr:colOff>133350</xdr:colOff>
      <xdr:row>81</xdr:row>
      <xdr:rowOff>66650</xdr:rowOff>
    </xdr:to>
    <xdr:sp macro="" textlink="">
      <xdr:nvSpPr>
        <xdr:cNvPr id="220" name="楕円 219"/>
        <xdr:cNvSpPr/>
      </xdr:nvSpPr>
      <xdr:spPr>
        <a:xfrm>
          <a:off x="3175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76827</xdr:rowOff>
    </xdr:from>
    <xdr:ext cx="762000" cy="259045"/>
    <xdr:sp macro="" textlink="">
      <xdr:nvSpPr>
        <xdr:cNvPr id="221" name="テキスト ボックス 220"/>
        <xdr:cNvSpPr txBox="1"/>
      </xdr:nvSpPr>
      <xdr:spPr>
        <a:xfrm>
          <a:off x="2844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123504</xdr:rowOff>
    </xdr:from>
    <xdr:to>
      <xdr:col>11</xdr:col>
      <xdr:colOff>82550</xdr:colOff>
      <xdr:row>81</xdr:row>
      <xdr:rowOff>53654</xdr:rowOff>
    </xdr:to>
    <xdr:sp macro="" textlink="">
      <xdr:nvSpPr>
        <xdr:cNvPr id="222" name="楕円 221"/>
        <xdr:cNvSpPr/>
      </xdr:nvSpPr>
      <xdr:spPr>
        <a:xfrm>
          <a:off x="2286000" y="1383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63831</xdr:rowOff>
    </xdr:from>
    <xdr:ext cx="762000" cy="259045"/>
    <xdr:sp macro="" textlink="">
      <xdr:nvSpPr>
        <xdr:cNvPr id="223" name="テキスト ボックス 222"/>
        <xdr:cNvSpPr txBox="1"/>
      </xdr:nvSpPr>
      <xdr:spPr>
        <a:xfrm>
          <a:off x="1955800" y="1360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71780</xdr:rowOff>
    </xdr:from>
    <xdr:to>
      <xdr:col>7</xdr:col>
      <xdr:colOff>31750</xdr:colOff>
      <xdr:row>81</xdr:row>
      <xdr:rowOff>1930</xdr:rowOff>
    </xdr:to>
    <xdr:sp macro="" textlink="">
      <xdr:nvSpPr>
        <xdr:cNvPr id="224" name="楕円 223"/>
        <xdr:cNvSpPr/>
      </xdr:nvSpPr>
      <xdr:spPr>
        <a:xfrm>
          <a:off x="1397000" y="137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12107</xdr:rowOff>
    </xdr:from>
    <xdr:ext cx="762000" cy="259045"/>
    <xdr:sp macro="" textlink="">
      <xdr:nvSpPr>
        <xdr:cNvPr id="225" name="テキスト ボックス 224"/>
        <xdr:cNvSpPr txBox="1"/>
      </xdr:nvSpPr>
      <xdr:spPr>
        <a:xfrm>
          <a:off x="1066800" y="135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年度までは、類似団体平均とほぼ同じ数値で推移してきたが、平成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年間、職員構成の変動による影響等により、類似団体平均及び全国市平均を上回ったが、令和元年度においては、同じく職員構成変動の影響等により、類似団体平均とほぼ同じ水準まで戻った状況である。</a:t>
          </a:r>
        </a:p>
        <a:p>
          <a:r>
            <a:rPr kumimoji="1" lang="ja-JP" altLang="en-US" sz="1300">
              <a:latin typeface="ＭＳ Ｐゴシック" panose="020B0600070205080204" pitchFamily="50" charset="-128"/>
              <a:ea typeface="ＭＳ Ｐゴシック" panose="020B0600070205080204" pitchFamily="50" charset="-128"/>
            </a:rPr>
            <a:t>　今後は、昇格の基準の見直し等による給与の適正化を通じ、引き続き縮減に努める。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68580</xdr:rowOff>
    </xdr:from>
    <xdr:to>
      <xdr:col>81</xdr:col>
      <xdr:colOff>44450</xdr:colOff>
      <xdr:row>89</xdr:row>
      <xdr:rowOff>166370</xdr:rowOff>
    </xdr:to>
    <xdr:cxnSp macro="">
      <xdr:nvCxnSpPr>
        <xdr:cNvPr id="252" name="直線コネクタ 251"/>
        <xdr:cNvCxnSpPr/>
      </xdr:nvCxnSpPr>
      <xdr:spPr>
        <a:xfrm flipV="1">
          <a:off x="17018000" y="1378458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53" name="給与水準   （国との比較）最小値テキスト"/>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54" name="直線コネクタ 253"/>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154957</xdr:rowOff>
    </xdr:from>
    <xdr:ext cx="762000" cy="259045"/>
    <xdr:sp macro="" textlink="">
      <xdr:nvSpPr>
        <xdr:cNvPr id="255"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68580</xdr:rowOff>
    </xdr:from>
    <xdr:to>
      <xdr:col>81</xdr:col>
      <xdr:colOff>133350</xdr:colOff>
      <xdr:row>80</xdr:row>
      <xdr:rowOff>68580</xdr:rowOff>
    </xdr:to>
    <xdr:cxnSp macro="">
      <xdr:nvCxnSpPr>
        <xdr:cNvPr id="256" name="直線コネクタ 255"/>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88</xdr:row>
      <xdr:rowOff>72389</xdr:rowOff>
    </xdr:to>
    <xdr:cxnSp macro="">
      <xdr:nvCxnSpPr>
        <xdr:cNvPr id="257" name="直線コネクタ 256"/>
        <xdr:cNvCxnSpPr/>
      </xdr:nvCxnSpPr>
      <xdr:spPr>
        <a:xfrm flipV="1">
          <a:off x="16179800" y="14991080"/>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8"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9" name="フローチャート: 判断 258"/>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72389</xdr:rowOff>
    </xdr:from>
    <xdr:to>
      <xdr:col>77</xdr:col>
      <xdr:colOff>44450</xdr:colOff>
      <xdr:row>88</xdr:row>
      <xdr:rowOff>96520</xdr:rowOff>
    </xdr:to>
    <xdr:cxnSp macro="">
      <xdr:nvCxnSpPr>
        <xdr:cNvPr id="260" name="直線コネクタ 259"/>
        <xdr:cNvCxnSpPr/>
      </xdr:nvCxnSpPr>
      <xdr:spPr>
        <a:xfrm flipV="1">
          <a:off x="15290800" y="151599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61" name="フローチャート: 判断 260"/>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2" name="テキスト ボックス 261"/>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88</xdr:row>
      <xdr:rowOff>96520</xdr:rowOff>
    </xdr:to>
    <xdr:cxnSp macro="">
      <xdr:nvCxnSpPr>
        <xdr:cNvPr id="263" name="直線コネクタ 262"/>
        <xdr:cNvCxnSpPr/>
      </xdr:nvCxnSpPr>
      <xdr:spPr>
        <a:xfrm>
          <a:off x="14401800" y="1487043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64" name="フローチャート: 判断 263"/>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65" name="テキスト ボックス 264"/>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2539</xdr:rowOff>
    </xdr:to>
    <xdr:cxnSp macro="">
      <xdr:nvCxnSpPr>
        <xdr:cNvPr id="266" name="直線コネクタ 265"/>
        <xdr:cNvCxnSpPr/>
      </xdr:nvCxnSpPr>
      <xdr:spPr>
        <a:xfrm flipV="1">
          <a:off x="13512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9" name="フローチャート: 判断 268"/>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70" name="テキスト ボックス 269"/>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6" name="楕円 275"/>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7"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21589</xdr:rowOff>
    </xdr:from>
    <xdr:to>
      <xdr:col>77</xdr:col>
      <xdr:colOff>95250</xdr:colOff>
      <xdr:row>88</xdr:row>
      <xdr:rowOff>123189</xdr:rowOff>
    </xdr:to>
    <xdr:sp macro="" textlink="">
      <xdr:nvSpPr>
        <xdr:cNvPr id="278" name="楕円 277"/>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107966</xdr:rowOff>
    </xdr:from>
    <xdr:ext cx="736600" cy="259045"/>
    <xdr:sp macro="" textlink="">
      <xdr:nvSpPr>
        <xdr:cNvPr id="279" name="テキスト ボックス 278"/>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80" name="楕円 279"/>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81" name="テキスト ボックス 280"/>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2" name="楕円 281"/>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161307</xdr:rowOff>
    </xdr:from>
    <xdr:ext cx="762000" cy="259045"/>
    <xdr:sp macro="" textlink="">
      <xdr:nvSpPr>
        <xdr:cNvPr id="283" name="テキスト ボックス 282"/>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4" name="楕円 283"/>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85" name="テキスト ボックス 284"/>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年間では、人口の減少、再任用職員数の増加、福祉施設の開設による専門職員の採用等の要因により上昇傾向にあり、令和元年度においては類似団体平均を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減少による数値の上昇が見込まれるため、定員適正化計画に基づく再任用制度の活用、民間委託の活用及び情報化の推進による事務の効率化等により、適切な定員管理に努め、計画内で掲げる目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年間で職員数の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％削減」の達成を目指す。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65</xdr:row>
      <xdr:rowOff>29591</xdr:rowOff>
    </xdr:to>
    <xdr:cxnSp macro="">
      <xdr:nvCxnSpPr>
        <xdr:cNvPr id="313" name="直線コネクタ 312"/>
        <xdr:cNvCxnSpPr/>
      </xdr:nvCxnSpPr>
      <xdr:spPr>
        <a:xfrm flipV="1">
          <a:off x="17018000" y="993597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1668</xdr:rowOff>
    </xdr:from>
    <xdr:ext cx="762000" cy="259045"/>
    <xdr:sp macro="" textlink="">
      <xdr:nvSpPr>
        <xdr:cNvPr id="314" name="定員管理の状況最小値テキスト"/>
        <xdr:cNvSpPr txBox="1"/>
      </xdr:nvSpPr>
      <xdr:spPr>
        <a:xfrm>
          <a:off x="17106900" y="1114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29591</xdr:rowOff>
    </xdr:from>
    <xdr:to>
      <xdr:col>81</xdr:col>
      <xdr:colOff>133350</xdr:colOff>
      <xdr:row>65</xdr:row>
      <xdr:rowOff>29591</xdr:rowOff>
    </xdr:to>
    <xdr:cxnSp macro="">
      <xdr:nvCxnSpPr>
        <xdr:cNvPr id="315" name="直線コネクタ 314"/>
        <xdr:cNvCxnSpPr/>
      </xdr:nvCxnSpPr>
      <xdr:spPr>
        <a:xfrm>
          <a:off x="16929100" y="1117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16" name="定員管理の状況最大値テキスト"/>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17" name="直線コネクタ 316"/>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44577</xdr:rowOff>
    </xdr:to>
    <xdr:cxnSp macro="">
      <xdr:nvCxnSpPr>
        <xdr:cNvPr id="318" name="直線コネクタ 317"/>
        <xdr:cNvCxnSpPr/>
      </xdr:nvCxnSpPr>
      <xdr:spPr>
        <a:xfrm>
          <a:off x="16179800" y="1049337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157624</xdr:rowOff>
    </xdr:from>
    <xdr:ext cx="762000" cy="259045"/>
    <xdr:sp macro="" textlink="">
      <xdr:nvSpPr>
        <xdr:cNvPr id="319" name="定員管理の状況平均値テキスト"/>
        <xdr:cNvSpPr txBox="1"/>
      </xdr:nvSpPr>
      <xdr:spPr>
        <a:xfrm>
          <a:off x="17106900" y="10273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141097</xdr:rowOff>
    </xdr:from>
    <xdr:to>
      <xdr:col>81</xdr:col>
      <xdr:colOff>95250</xdr:colOff>
      <xdr:row>61</xdr:row>
      <xdr:rowOff>71247</xdr:rowOff>
    </xdr:to>
    <xdr:sp macro="" textlink="">
      <xdr:nvSpPr>
        <xdr:cNvPr id="320" name="フローチャート: 判断 319"/>
        <xdr:cNvSpPr/>
      </xdr:nvSpPr>
      <xdr:spPr>
        <a:xfrm>
          <a:off x="169672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10795</xdr:rowOff>
    </xdr:from>
    <xdr:to>
      <xdr:col>77</xdr:col>
      <xdr:colOff>44450</xdr:colOff>
      <xdr:row>61</xdr:row>
      <xdr:rowOff>34925</xdr:rowOff>
    </xdr:to>
    <xdr:cxnSp macro="">
      <xdr:nvCxnSpPr>
        <xdr:cNvPr id="321" name="直線コネクタ 320"/>
        <xdr:cNvCxnSpPr/>
      </xdr:nvCxnSpPr>
      <xdr:spPr>
        <a:xfrm>
          <a:off x="15290800" y="104692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121793</xdr:rowOff>
    </xdr:from>
    <xdr:to>
      <xdr:col>77</xdr:col>
      <xdr:colOff>95250</xdr:colOff>
      <xdr:row>61</xdr:row>
      <xdr:rowOff>51943</xdr:rowOff>
    </xdr:to>
    <xdr:sp macro="" textlink="">
      <xdr:nvSpPr>
        <xdr:cNvPr id="322" name="フローチャート: 判断 321"/>
        <xdr:cNvSpPr/>
      </xdr:nvSpPr>
      <xdr:spPr>
        <a:xfrm>
          <a:off x="16129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62120</xdr:rowOff>
    </xdr:from>
    <xdr:ext cx="736600" cy="259045"/>
    <xdr:sp macro="" textlink="">
      <xdr:nvSpPr>
        <xdr:cNvPr id="323" name="テキスト ボックス 322"/>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126746</xdr:rowOff>
    </xdr:from>
    <xdr:to>
      <xdr:col>72</xdr:col>
      <xdr:colOff>203200</xdr:colOff>
      <xdr:row>61</xdr:row>
      <xdr:rowOff>10795</xdr:rowOff>
    </xdr:to>
    <xdr:cxnSp macro="">
      <xdr:nvCxnSpPr>
        <xdr:cNvPr id="324" name="直線コネクタ 323"/>
        <xdr:cNvCxnSpPr/>
      </xdr:nvCxnSpPr>
      <xdr:spPr>
        <a:xfrm>
          <a:off x="14401800" y="10413746"/>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126746</xdr:rowOff>
    </xdr:to>
    <xdr:cxnSp macro="">
      <xdr:nvCxnSpPr>
        <xdr:cNvPr id="327" name="直線コネクタ 326"/>
        <xdr:cNvCxnSpPr/>
      </xdr:nvCxnSpPr>
      <xdr:spPr>
        <a:xfrm>
          <a:off x="13512800" y="1037272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100076</xdr:rowOff>
    </xdr:from>
    <xdr:to>
      <xdr:col>68</xdr:col>
      <xdr:colOff>203200</xdr:colOff>
      <xdr:row>61</xdr:row>
      <xdr:rowOff>30226</xdr:rowOff>
    </xdr:to>
    <xdr:sp macro="" textlink="">
      <xdr:nvSpPr>
        <xdr:cNvPr id="328" name="フローチャート: 判断 327"/>
        <xdr:cNvSpPr/>
      </xdr:nvSpPr>
      <xdr:spPr>
        <a:xfrm>
          <a:off x="143510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15003</xdr:rowOff>
    </xdr:from>
    <xdr:ext cx="762000" cy="259045"/>
    <xdr:sp macro="" textlink="">
      <xdr:nvSpPr>
        <xdr:cNvPr id="329" name="テキスト ボックス 328"/>
        <xdr:cNvSpPr txBox="1"/>
      </xdr:nvSpPr>
      <xdr:spPr>
        <a:xfrm>
          <a:off x="140208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30" name="フローチャート: 判断 329"/>
        <xdr:cNvSpPr/>
      </xdr:nvSpPr>
      <xdr:spPr>
        <a:xfrm>
          <a:off x="13462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31" name="テキスト ボックス 330"/>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165227</xdr:rowOff>
    </xdr:from>
    <xdr:to>
      <xdr:col>81</xdr:col>
      <xdr:colOff>95250</xdr:colOff>
      <xdr:row>61</xdr:row>
      <xdr:rowOff>95377</xdr:rowOff>
    </xdr:to>
    <xdr:sp macro="" textlink="">
      <xdr:nvSpPr>
        <xdr:cNvPr id="337" name="楕円 336"/>
        <xdr:cNvSpPr/>
      </xdr:nvSpPr>
      <xdr:spPr>
        <a:xfrm>
          <a:off x="169672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137304</xdr:rowOff>
    </xdr:from>
    <xdr:ext cx="762000" cy="259045"/>
    <xdr:sp macro="" textlink="">
      <xdr:nvSpPr>
        <xdr:cNvPr id="338" name="定員管理の状況該当値テキスト"/>
        <xdr:cNvSpPr txBox="1"/>
      </xdr:nvSpPr>
      <xdr:spPr>
        <a:xfrm>
          <a:off x="17106900" y="1042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39" name="楕円 338"/>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40" name="テキスト ボックス 339"/>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131445</xdr:rowOff>
    </xdr:from>
    <xdr:to>
      <xdr:col>73</xdr:col>
      <xdr:colOff>44450</xdr:colOff>
      <xdr:row>61</xdr:row>
      <xdr:rowOff>61595</xdr:rowOff>
    </xdr:to>
    <xdr:sp macro="" textlink="">
      <xdr:nvSpPr>
        <xdr:cNvPr id="341" name="楕円 340"/>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42" name="テキスト ボックス 341"/>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75946</xdr:rowOff>
    </xdr:from>
    <xdr:to>
      <xdr:col>68</xdr:col>
      <xdr:colOff>203200</xdr:colOff>
      <xdr:row>61</xdr:row>
      <xdr:rowOff>6096</xdr:rowOff>
    </xdr:to>
    <xdr:sp macro="" textlink="">
      <xdr:nvSpPr>
        <xdr:cNvPr id="343" name="楕円 342"/>
        <xdr:cNvSpPr/>
      </xdr:nvSpPr>
      <xdr:spPr>
        <a:xfrm>
          <a:off x="14351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16273</xdr:rowOff>
    </xdr:from>
    <xdr:ext cx="762000" cy="259045"/>
    <xdr:sp macro="" textlink="">
      <xdr:nvSpPr>
        <xdr:cNvPr id="344" name="テキスト ボックス 343"/>
        <xdr:cNvSpPr txBox="1"/>
      </xdr:nvSpPr>
      <xdr:spPr>
        <a:xfrm>
          <a:off x="14020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5" name="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実質公債費比率は、前年度と同じ</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ており、類似団体・県・全国平均をいずれも上回っている。単年度では減少しており、これは基準財政需要額に算入する公債費の増等により分子が減少したことが要因となっている。公債費のピーク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年度となることも踏まえ、事業内容の検討を行い、適量・適切な事業を実施することにより、水準を抑えていく。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41910</xdr:rowOff>
    </xdr:to>
    <xdr:cxnSp macro="">
      <xdr:nvCxnSpPr>
        <xdr:cNvPr id="374" name="直線コネクタ 373"/>
        <xdr:cNvCxnSpPr/>
      </xdr:nvCxnSpPr>
      <xdr:spPr>
        <a:xfrm flipV="1">
          <a:off x="17018000" y="643001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7"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78" name="直線コネクタ 377"/>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3810</xdr:rowOff>
    </xdr:to>
    <xdr:cxnSp macro="">
      <xdr:nvCxnSpPr>
        <xdr:cNvPr id="379" name="直線コネクタ 378"/>
        <xdr:cNvCxnSpPr/>
      </xdr:nvCxnSpPr>
      <xdr:spPr>
        <a:xfrm>
          <a:off x="16179800" y="703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0"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1" name="フローチャート: 判断 380"/>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82" name="直線コネクタ 381"/>
        <xdr:cNvCxnSpPr/>
      </xdr:nvCxnSpPr>
      <xdr:spPr>
        <a:xfrm>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3" name="フローチャート: 判断 382"/>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84" name="テキスト ボックス 38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127000</xdr:rowOff>
    </xdr:to>
    <xdr:cxnSp macro="">
      <xdr:nvCxnSpPr>
        <xdr:cNvPr id="385" name="直線コネクタ 384"/>
        <xdr:cNvCxnSpPr/>
      </xdr:nvCxnSpPr>
      <xdr:spPr>
        <a:xfrm>
          <a:off x="14401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127000</xdr:rowOff>
    </xdr:to>
    <xdr:cxnSp macro="">
      <xdr:nvCxnSpPr>
        <xdr:cNvPr id="388" name="直線コネクタ 387"/>
        <xdr:cNvCxnSpPr/>
      </xdr:nvCxnSpPr>
      <xdr:spPr>
        <a:xfrm>
          <a:off x="13512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1" name="フローチャート: 判断 390"/>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2" name="テキスト ボックス 39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8" name="楕円 397"/>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9" name="公債費負担の状況該当値テキスト"/>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1" name="テキスト ボックス 400"/>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2" name="楕円 401"/>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03" name="テキスト ボックス 40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6" name="楕円 405"/>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7" name="テキスト ボックス 406"/>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当市の将来負担比率は、</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％と類似団体・県・全国平均を上回っている。前年度から</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昇した主な理由は、合併特例債償還残高の減により充当可能財源である基準財政需要額算入見込額が減少したため分子が増し、基準財政需要額算入公債費等の増により分母が減したためである。今後も起債発行額が元金償還額を下回るようにすることで、将来の負担を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130880</xdr:rowOff>
    </xdr:to>
    <xdr:cxnSp macro="">
      <xdr:nvCxnSpPr>
        <xdr:cNvPr id="436" name="直線コネクタ 435"/>
        <xdr:cNvCxnSpPr/>
      </xdr:nvCxnSpPr>
      <xdr:spPr>
        <a:xfrm flipV="1">
          <a:off x="17018000" y="2370667"/>
          <a:ext cx="0" cy="1360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102957</xdr:rowOff>
    </xdr:from>
    <xdr:ext cx="762000" cy="259045"/>
    <xdr:sp macro="" textlink="">
      <xdr:nvSpPr>
        <xdr:cNvPr id="437" name="将来負担の状況最小値テキスト"/>
        <xdr:cNvSpPr txBox="1"/>
      </xdr:nvSpPr>
      <xdr:spPr>
        <a:xfrm>
          <a:off x="17106900" y="37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130880</xdr:rowOff>
    </xdr:from>
    <xdr:to>
      <xdr:col>81</xdr:col>
      <xdr:colOff>133350</xdr:colOff>
      <xdr:row>21</xdr:row>
      <xdr:rowOff>130880</xdr:rowOff>
    </xdr:to>
    <xdr:cxnSp macro="">
      <xdr:nvCxnSpPr>
        <xdr:cNvPr id="438" name="直線コネクタ 437"/>
        <xdr:cNvCxnSpPr/>
      </xdr:nvCxnSpPr>
      <xdr:spPr>
        <a:xfrm>
          <a:off x="16929100" y="37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22296</xdr:rowOff>
    </xdr:from>
    <xdr:to>
      <xdr:col>81</xdr:col>
      <xdr:colOff>44450</xdr:colOff>
      <xdr:row>21</xdr:row>
      <xdr:rowOff>125518</xdr:rowOff>
    </xdr:to>
    <xdr:cxnSp macro="">
      <xdr:nvCxnSpPr>
        <xdr:cNvPr id="441" name="直線コネクタ 440"/>
        <xdr:cNvCxnSpPr/>
      </xdr:nvCxnSpPr>
      <xdr:spPr>
        <a:xfrm>
          <a:off x="16179800" y="3622746"/>
          <a:ext cx="8382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134778</xdr:rowOff>
    </xdr:from>
    <xdr:ext cx="762000" cy="259045"/>
    <xdr:sp macro="" textlink="">
      <xdr:nvSpPr>
        <xdr:cNvPr id="442" name="将来負担の状況平均値テキスト"/>
        <xdr:cNvSpPr txBox="1"/>
      </xdr:nvSpPr>
      <xdr:spPr>
        <a:xfrm>
          <a:off x="17106900" y="2706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118251</xdr:rowOff>
    </xdr:from>
    <xdr:to>
      <xdr:col>81</xdr:col>
      <xdr:colOff>95250</xdr:colOff>
      <xdr:row>17</xdr:row>
      <xdr:rowOff>48401</xdr:rowOff>
    </xdr:to>
    <xdr:sp macro="" textlink="">
      <xdr:nvSpPr>
        <xdr:cNvPr id="443" name="フローチャート: 判断 442"/>
        <xdr:cNvSpPr/>
      </xdr:nvSpPr>
      <xdr:spPr>
        <a:xfrm>
          <a:off x="169672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152188</xdr:rowOff>
    </xdr:from>
    <xdr:to>
      <xdr:col>77</xdr:col>
      <xdr:colOff>44450</xdr:colOff>
      <xdr:row>21</xdr:row>
      <xdr:rowOff>22296</xdr:rowOff>
    </xdr:to>
    <xdr:cxnSp macro="">
      <xdr:nvCxnSpPr>
        <xdr:cNvPr id="444" name="直線コネクタ 443"/>
        <xdr:cNvCxnSpPr/>
      </xdr:nvCxnSpPr>
      <xdr:spPr>
        <a:xfrm>
          <a:off x="15290800" y="3581188"/>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48542</xdr:rowOff>
    </xdr:from>
    <xdr:to>
      <xdr:col>77</xdr:col>
      <xdr:colOff>95250</xdr:colOff>
      <xdr:row>16</xdr:row>
      <xdr:rowOff>150142</xdr:rowOff>
    </xdr:to>
    <xdr:sp macro="" textlink="">
      <xdr:nvSpPr>
        <xdr:cNvPr id="445" name="フローチャート: 判断 444"/>
        <xdr:cNvSpPr/>
      </xdr:nvSpPr>
      <xdr:spPr>
        <a:xfrm>
          <a:off x="16129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160319</xdr:rowOff>
    </xdr:from>
    <xdr:ext cx="736600" cy="259045"/>
    <xdr:sp macro="" textlink="">
      <xdr:nvSpPr>
        <xdr:cNvPr id="446" name="テキスト ボックス 445"/>
        <xdr:cNvSpPr txBox="1"/>
      </xdr:nvSpPr>
      <xdr:spPr>
        <a:xfrm>
          <a:off x="15798800" y="2560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148167</xdr:rowOff>
    </xdr:from>
    <xdr:to>
      <xdr:col>72</xdr:col>
      <xdr:colOff>203200</xdr:colOff>
      <xdr:row>20</xdr:row>
      <xdr:rowOff>152188</xdr:rowOff>
    </xdr:to>
    <xdr:cxnSp macro="">
      <xdr:nvCxnSpPr>
        <xdr:cNvPr id="447" name="直線コネクタ 446"/>
        <xdr:cNvCxnSpPr/>
      </xdr:nvCxnSpPr>
      <xdr:spPr>
        <a:xfrm>
          <a:off x="14401800" y="357716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9666</xdr:rowOff>
    </xdr:from>
    <xdr:to>
      <xdr:col>73</xdr:col>
      <xdr:colOff>44450</xdr:colOff>
      <xdr:row>16</xdr:row>
      <xdr:rowOff>111266</xdr:rowOff>
    </xdr:to>
    <xdr:sp macro="" textlink="">
      <xdr:nvSpPr>
        <xdr:cNvPr id="448" name="フローチャート: 判断 447"/>
        <xdr:cNvSpPr/>
      </xdr:nvSpPr>
      <xdr:spPr>
        <a:xfrm>
          <a:off x="15240000" y="275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121443</xdr:rowOff>
    </xdr:from>
    <xdr:ext cx="762000" cy="259045"/>
    <xdr:sp macro="" textlink="">
      <xdr:nvSpPr>
        <xdr:cNvPr id="449" name="テキスト ボックス 448"/>
        <xdr:cNvSpPr txBox="1"/>
      </xdr:nvSpPr>
      <xdr:spPr>
        <a:xfrm>
          <a:off x="14909800" y="252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32738</xdr:rowOff>
    </xdr:from>
    <xdr:to>
      <xdr:col>68</xdr:col>
      <xdr:colOff>152400</xdr:colOff>
      <xdr:row>20</xdr:row>
      <xdr:rowOff>148167</xdr:rowOff>
    </xdr:to>
    <xdr:cxnSp macro="">
      <xdr:nvCxnSpPr>
        <xdr:cNvPr id="450" name="直線コネクタ 449"/>
        <xdr:cNvCxnSpPr/>
      </xdr:nvCxnSpPr>
      <xdr:spPr>
        <a:xfrm>
          <a:off x="13512800" y="3290288"/>
          <a:ext cx="889000" cy="28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31115</xdr:rowOff>
    </xdr:from>
    <xdr:to>
      <xdr:col>68</xdr:col>
      <xdr:colOff>203200</xdr:colOff>
      <xdr:row>16</xdr:row>
      <xdr:rowOff>132715</xdr:rowOff>
    </xdr:to>
    <xdr:sp macro="" textlink="">
      <xdr:nvSpPr>
        <xdr:cNvPr id="451" name="フローチャート: 判断 450"/>
        <xdr:cNvSpPr/>
      </xdr:nvSpPr>
      <xdr:spPr>
        <a:xfrm>
          <a:off x="14351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142892</xdr:rowOff>
    </xdr:from>
    <xdr:ext cx="762000" cy="259045"/>
    <xdr:sp macro="" textlink="">
      <xdr:nvSpPr>
        <xdr:cNvPr id="452" name="テキスト ボックス 451"/>
        <xdr:cNvSpPr txBox="1"/>
      </xdr:nvSpPr>
      <xdr:spPr>
        <a:xfrm>
          <a:off x="14020800" y="254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53" name="フローチャート: 判断 452"/>
        <xdr:cNvSpPr/>
      </xdr:nvSpPr>
      <xdr:spPr>
        <a:xfrm>
          <a:off x="13462000" y="27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167022</xdr:rowOff>
    </xdr:from>
    <xdr:ext cx="762000" cy="259045"/>
    <xdr:sp macro="" textlink="">
      <xdr:nvSpPr>
        <xdr:cNvPr id="454" name="テキスト ボックス 453"/>
        <xdr:cNvSpPr txBox="1"/>
      </xdr:nvSpPr>
      <xdr:spPr>
        <a:xfrm>
          <a:off x="13131800" y="256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74718</xdr:rowOff>
    </xdr:from>
    <xdr:to>
      <xdr:col>81</xdr:col>
      <xdr:colOff>95250</xdr:colOff>
      <xdr:row>22</xdr:row>
      <xdr:rowOff>4868</xdr:rowOff>
    </xdr:to>
    <xdr:sp macro="" textlink="">
      <xdr:nvSpPr>
        <xdr:cNvPr id="460" name="楕円 459"/>
        <xdr:cNvSpPr/>
      </xdr:nvSpPr>
      <xdr:spPr>
        <a:xfrm>
          <a:off x="16967200" y="36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142045</xdr:rowOff>
    </xdr:from>
    <xdr:ext cx="762000" cy="259045"/>
    <xdr:sp macro="" textlink="">
      <xdr:nvSpPr>
        <xdr:cNvPr id="461" name="将来負担の状況該当値テキスト"/>
        <xdr:cNvSpPr txBox="1"/>
      </xdr:nvSpPr>
      <xdr:spPr>
        <a:xfrm>
          <a:off x="17106900" y="357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142946</xdr:rowOff>
    </xdr:from>
    <xdr:to>
      <xdr:col>77</xdr:col>
      <xdr:colOff>95250</xdr:colOff>
      <xdr:row>21</xdr:row>
      <xdr:rowOff>73096</xdr:rowOff>
    </xdr:to>
    <xdr:sp macro="" textlink="">
      <xdr:nvSpPr>
        <xdr:cNvPr id="462" name="楕円 461"/>
        <xdr:cNvSpPr/>
      </xdr:nvSpPr>
      <xdr:spPr>
        <a:xfrm>
          <a:off x="16129000" y="35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57873</xdr:rowOff>
    </xdr:from>
    <xdr:ext cx="736600" cy="259045"/>
    <xdr:sp macro="" textlink="">
      <xdr:nvSpPr>
        <xdr:cNvPr id="463" name="テキスト ボックス 462"/>
        <xdr:cNvSpPr txBox="1"/>
      </xdr:nvSpPr>
      <xdr:spPr>
        <a:xfrm>
          <a:off x="15798800" y="365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101388</xdr:rowOff>
    </xdr:from>
    <xdr:to>
      <xdr:col>73</xdr:col>
      <xdr:colOff>44450</xdr:colOff>
      <xdr:row>21</xdr:row>
      <xdr:rowOff>31538</xdr:rowOff>
    </xdr:to>
    <xdr:sp macro="" textlink="">
      <xdr:nvSpPr>
        <xdr:cNvPr id="464" name="楕円 463"/>
        <xdr:cNvSpPr/>
      </xdr:nvSpPr>
      <xdr:spPr>
        <a:xfrm>
          <a:off x="15240000" y="353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16315</xdr:rowOff>
    </xdr:from>
    <xdr:ext cx="762000" cy="259045"/>
    <xdr:sp macro="" textlink="">
      <xdr:nvSpPr>
        <xdr:cNvPr id="465" name="テキスト ボックス 464"/>
        <xdr:cNvSpPr txBox="1"/>
      </xdr:nvSpPr>
      <xdr:spPr>
        <a:xfrm>
          <a:off x="14909800" y="3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97367</xdr:rowOff>
    </xdr:from>
    <xdr:to>
      <xdr:col>68</xdr:col>
      <xdr:colOff>203200</xdr:colOff>
      <xdr:row>21</xdr:row>
      <xdr:rowOff>27517</xdr:rowOff>
    </xdr:to>
    <xdr:sp macro="" textlink="">
      <xdr:nvSpPr>
        <xdr:cNvPr id="466" name="楕円 465"/>
        <xdr:cNvSpPr/>
      </xdr:nvSpPr>
      <xdr:spPr>
        <a:xfrm>
          <a:off x="14351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12294</xdr:rowOff>
    </xdr:from>
    <xdr:ext cx="762000" cy="259045"/>
    <xdr:sp macro="" textlink="">
      <xdr:nvSpPr>
        <xdr:cNvPr id="467" name="テキスト ボックス 466"/>
        <xdr:cNvSpPr txBox="1"/>
      </xdr:nvSpPr>
      <xdr:spPr>
        <a:xfrm>
          <a:off x="14020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153388</xdr:rowOff>
    </xdr:from>
    <xdr:to>
      <xdr:col>64</xdr:col>
      <xdr:colOff>152400</xdr:colOff>
      <xdr:row>19</xdr:row>
      <xdr:rowOff>83538</xdr:rowOff>
    </xdr:to>
    <xdr:sp macro="" textlink="">
      <xdr:nvSpPr>
        <xdr:cNvPr id="468" name="楕円 467"/>
        <xdr:cNvSpPr/>
      </xdr:nvSpPr>
      <xdr:spPr>
        <a:xfrm>
          <a:off x="13462000" y="32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68315</xdr:rowOff>
    </xdr:from>
    <xdr:ext cx="762000" cy="259045"/>
    <xdr:sp macro="" textlink="">
      <xdr:nvSpPr>
        <xdr:cNvPr id="469" name="テキスト ボックス 468"/>
        <xdr:cNvSpPr txBox="1"/>
      </xdr:nvSpPr>
      <xdr:spPr>
        <a:xfrm>
          <a:off x="13131800" y="332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水準が類似団体と比較して高いため、経常収支比率における人件費分は、類似団体平均を上回っているため、改善を図っていく。具体的には、時間外勤務手当の縮減や、定員適正化計画に基づく適正な職員数の管理（</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％削減）などの行財政改革への取組みを通じて人件費の削減に努める。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61685</xdr:rowOff>
    </xdr:from>
    <xdr:to>
      <xdr:col>24</xdr:col>
      <xdr:colOff>25400</xdr:colOff>
      <xdr:row>38</xdr:row>
      <xdr:rowOff>110672</xdr:rowOff>
    </xdr:to>
    <xdr:cxnSp macro="">
      <xdr:nvCxnSpPr>
        <xdr:cNvPr id="68" name="直線コネクタ 67"/>
        <xdr:cNvCxnSpPr/>
      </xdr:nvCxnSpPr>
      <xdr:spPr>
        <a:xfrm flipV="1">
          <a:off x="3987800" y="65767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135164</xdr:rowOff>
    </xdr:from>
    <xdr:to>
      <xdr:col>19</xdr:col>
      <xdr:colOff>187325</xdr:colOff>
      <xdr:row>38</xdr:row>
      <xdr:rowOff>110672</xdr:rowOff>
    </xdr:to>
    <xdr:cxnSp macro="">
      <xdr:nvCxnSpPr>
        <xdr:cNvPr id="71" name="直線コネクタ 70"/>
        <xdr:cNvCxnSpPr/>
      </xdr:nvCxnSpPr>
      <xdr:spPr>
        <a:xfrm>
          <a:off x="3098800" y="6478814"/>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43543</xdr:rowOff>
    </xdr:from>
    <xdr:to>
      <xdr:col>20</xdr:col>
      <xdr:colOff>38100</xdr:colOff>
      <xdr:row>36</xdr:row>
      <xdr:rowOff>145143</xdr:rowOff>
    </xdr:to>
    <xdr:sp macro="" textlink="">
      <xdr:nvSpPr>
        <xdr:cNvPr id="72" name="フローチャート: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73" name="テキスト ボックス 72"/>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135164</xdr:rowOff>
    </xdr:from>
    <xdr:to>
      <xdr:col>15</xdr:col>
      <xdr:colOff>98425</xdr:colOff>
      <xdr:row>38</xdr:row>
      <xdr:rowOff>94343</xdr:rowOff>
    </xdr:to>
    <xdr:cxnSp macro="">
      <xdr:nvCxnSpPr>
        <xdr:cNvPr id="74" name="直線コネクタ 73"/>
        <xdr:cNvCxnSpPr/>
      </xdr:nvCxnSpPr>
      <xdr:spPr>
        <a:xfrm flipV="1">
          <a:off x="2209800" y="64788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151493</xdr:rowOff>
    </xdr:from>
    <xdr:to>
      <xdr:col>11</xdr:col>
      <xdr:colOff>9525</xdr:colOff>
      <xdr:row>38</xdr:row>
      <xdr:rowOff>94343</xdr:rowOff>
    </xdr:to>
    <xdr:cxnSp macro="">
      <xdr:nvCxnSpPr>
        <xdr:cNvPr id="77" name="直線コネクタ 76"/>
        <xdr:cNvCxnSpPr/>
      </xdr:nvCxnSpPr>
      <xdr:spPr>
        <a:xfrm>
          <a:off x="1320800" y="6495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10886</xdr:rowOff>
    </xdr:from>
    <xdr:to>
      <xdr:col>11</xdr:col>
      <xdr:colOff>60325</xdr:colOff>
      <xdr:row>36</xdr:row>
      <xdr:rowOff>112486</xdr:rowOff>
    </xdr:to>
    <xdr:sp macro="" textlink="">
      <xdr:nvSpPr>
        <xdr:cNvPr id="78" name="フローチャート: 判断 77"/>
        <xdr:cNvSpPr/>
      </xdr:nvSpPr>
      <xdr:spPr>
        <a:xfrm>
          <a:off x="2159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122663</xdr:rowOff>
    </xdr:from>
    <xdr:ext cx="762000" cy="259045"/>
    <xdr:sp macro="" textlink="">
      <xdr:nvSpPr>
        <xdr:cNvPr id="79" name="テキスト ボックス 78"/>
        <xdr:cNvSpPr txBox="1"/>
      </xdr:nvSpPr>
      <xdr:spPr>
        <a:xfrm>
          <a:off x="1828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10886</xdr:rowOff>
    </xdr:from>
    <xdr:to>
      <xdr:col>6</xdr:col>
      <xdr:colOff>171450</xdr:colOff>
      <xdr:row>36</xdr:row>
      <xdr:rowOff>112486</xdr:rowOff>
    </xdr:to>
    <xdr:sp macro="" textlink="">
      <xdr:nvSpPr>
        <xdr:cNvPr id="80" name="フローチャート: 判断 79"/>
        <xdr:cNvSpPr/>
      </xdr:nvSpPr>
      <xdr:spPr>
        <a:xfrm>
          <a:off x="1270000" y="618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122663</xdr:rowOff>
    </xdr:from>
    <xdr:ext cx="762000" cy="259045"/>
    <xdr:sp macro="" textlink="">
      <xdr:nvSpPr>
        <xdr:cNvPr id="81" name="テキスト ボックス 80"/>
        <xdr:cNvSpPr txBox="1"/>
      </xdr:nvSpPr>
      <xdr:spPr>
        <a:xfrm>
          <a:off x="939800" y="59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xdr:rowOff>
    </xdr:from>
    <xdr:to>
      <xdr:col>24</xdr:col>
      <xdr:colOff>76200</xdr:colOff>
      <xdr:row>38</xdr:row>
      <xdr:rowOff>112485</xdr:rowOff>
    </xdr:to>
    <xdr:sp macro="" textlink="">
      <xdr:nvSpPr>
        <xdr:cNvPr id="87" name="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59872</xdr:rowOff>
    </xdr:from>
    <xdr:to>
      <xdr:col>20</xdr:col>
      <xdr:colOff>38100</xdr:colOff>
      <xdr:row>38</xdr:row>
      <xdr:rowOff>161472</xdr:rowOff>
    </xdr:to>
    <xdr:sp macro="" textlink="">
      <xdr:nvSpPr>
        <xdr:cNvPr id="89" name="楕円 88"/>
        <xdr:cNvSpPr/>
      </xdr:nvSpPr>
      <xdr:spPr>
        <a:xfrm>
          <a:off x="3937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90" name="テキスト ボックス 89"/>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84364</xdr:rowOff>
    </xdr:from>
    <xdr:to>
      <xdr:col>15</xdr:col>
      <xdr:colOff>149225</xdr:colOff>
      <xdr:row>38</xdr:row>
      <xdr:rowOff>14514</xdr:rowOff>
    </xdr:to>
    <xdr:sp macro="" textlink="">
      <xdr:nvSpPr>
        <xdr:cNvPr id="91" name="楕円 90"/>
        <xdr:cNvSpPr/>
      </xdr:nvSpPr>
      <xdr:spPr>
        <a:xfrm>
          <a:off x="3048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170742</xdr:rowOff>
    </xdr:from>
    <xdr:ext cx="762000" cy="259045"/>
    <xdr:sp macro="" textlink="">
      <xdr:nvSpPr>
        <xdr:cNvPr id="92" name="テキスト ボックス 91"/>
        <xdr:cNvSpPr txBox="1"/>
      </xdr:nvSpPr>
      <xdr:spPr>
        <a:xfrm>
          <a:off x="2717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100693</xdr:rowOff>
    </xdr:from>
    <xdr:to>
      <xdr:col>6</xdr:col>
      <xdr:colOff>171450</xdr:colOff>
      <xdr:row>38</xdr:row>
      <xdr:rowOff>30843</xdr:rowOff>
    </xdr:to>
    <xdr:sp macro="" textlink="">
      <xdr:nvSpPr>
        <xdr:cNvPr id="95" name="楕円 94"/>
        <xdr:cNvSpPr/>
      </xdr:nvSpPr>
      <xdr:spPr>
        <a:xfrm>
          <a:off x="1270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15620</xdr:rowOff>
    </xdr:from>
    <xdr:ext cx="762000" cy="259045"/>
    <xdr:sp macro="" textlink="">
      <xdr:nvSpPr>
        <xdr:cNvPr id="96" name="テキスト ボックス 95"/>
        <xdr:cNvSpPr txBox="1"/>
      </xdr:nvSpPr>
      <xdr:spPr>
        <a:xfrm>
          <a:off x="93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物件費に係る経常収支比率は、類似団体・県平均を下回っており、前年度と同じ</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ている。経常的経費充当一般財源額は増加しており、主な要因としては、デマンドタクシー運行業務において従来の市内運行に合わせて市外医療機関への運行を開始したためである。今後も経常経費に対するマイナスシーリングの実施など、コスト削減に努め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29028</xdr:rowOff>
    </xdr:to>
    <xdr:cxnSp macro="">
      <xdr:nvCxnSpPr>
        <xdr:cNvPr id="126" name="直線コネクタ 125"/>
        <xdr:cNvCxnSpPr/>
      </xdr:nvCxnSpPr>
      <xdr:spPr>
        <a:xfrm flipV="1">
          <a:off x="16510000" y="2266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9"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30" name="直線コネクタ 129"/>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86179</xdr:rowOff>
    </xdr:to>
    <xdr:cxnSp macro="">
      <xdr:nvCxnSpPr>
        <xdr:cNvPr id="131" name="直線コネクタ 130"/>
        <xdr:cNvCxnSpPr/>
      </xdr:nvCxnSpPr>
      <xdr:spPr>
        <a:xfrm>
          <a:off x="15671800" y="265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33" name="フローチャート: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4536</xdr:rowOff>
    </xdr:from>
    <xdr:to>
      <xdr:col>78</xdr:col>
      <xdr:colOff>69850</xdr:colOff>
      <xdr:row>15</xdr:row>
      <xdr:rowOff>86179</xdr:rowOff>
    </xdr:to>
    <xdr:cxnSp macro="">
      <xdr:nvCxnSpPr>
        <xdr:cNvPr id="134" name="直線コネクタ 133"/>
        <xdr:cNvCxnSpPr/>
      </xdr:nvCxnSpPr>
      <xdr:spPr>
        <a:xfrm>
          <a:off x="14782800" y="257628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35379</xdr:rowOff>
    </xdr:from>
    <xdr:to>
      <xdr:col>78</xdr:col>
      <xdr:colOff>120650</xdr:colOff>
      <xdr:row>17</xdr:row>
      <xdr:rowOff>136979</xdr:rowOff>
    </xdr:to>
    <xdr:sp macro="" textlink="">
      <xdr:nvSpPr>
        <xdr:cNvPr id="135" name="フローチャート: 判断 134"/>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121756</xdr:rowOff>
    </xdr:from>
    <xdr:ext cx="736600" cy="259045"/>
    <xdr:sp macro="" textlink="">
      <xdr:nvSpPr>
        <xdr:cNvPr id="136" name="テキスト ボックス 135"/>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15</xdr:row>
      <xdr:rowOff>4536</xdr:rowOff>
    </xdr:to>
    <xdr:cxnSp macro="">
      <xdr:nvCxnSpPr>
        <xdr:cNvPr id="137" name="直線コネクタ 136"/>
        <xdr:cNvCxnSpPr/>
      </xdr:nvCxnSpPr>
      <xdr:spPr>
        <a:xfrm>
          <a:off x="13893800" y="24946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141514</xdr:rowOff>
    </xdr:from>
    <xdr:to>
      <xdr:col>74</xdr:col>
      <xdr:colOff>31750</xdr:colOff>
      <xdr:row>17</xdr:row>
      <xdr:rowOff>71664</xdr:rowOff>
    </xdr:to>
    <xdr:sp macro="" textlink="">
      <xdr:nvSpPr>
        <xdr:cNvPr id="138" name="フローチャート: 判断 137"/>
        <xdr:cNvSpPr/>
      </xdr:nvSpPr>
      <xdr:spPr>
        <a:xfrm>
          <a:off x="14732000" y="28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56441</xdr:rowOff>
    </xdr:from>
    <xdr:ext cx="762000" cy="259045"/>
    <xdr:sp macro="" textlink="">
      <xdr:nvSpPr>
        <xdr:cNvPr id="139" name="テキスト ボックス 138"/>
        <xdr:cNvSpPr txBox="1"/>
      </xdr:nvSpPr>
      <xdr:spPr>
        <a:xfrm>
          <a:off x="14401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118836</xdr:rowOff>
    </xdr:from>
    <xdr:to>
      <xdr:col>69</xdr:col>
      <xdr:colOff>92075</xdr:colOff>
      <xdr:row>14</xdr:row>
      <xdr:rowOff>94343</xdr:rowOff>
    </xdr:to>
    <xdr:cxnSp macro="">
      <xdr:nvCxnSpPr>
        <xdr:cNvPr id="140" name="直線コネクタ 139"/>
        <xdr:cNvCxnSpPr/>
      </xdr:nvCxnSpPr>
      <xdr:spPr>
        <a:xfrm>
          <a:off x="13004800" y="23476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27214</xdr:rowOff>
    </xdr:from>
    <xdr:to>
      <xdr:col>69</xdr:col>
      <xdr:colOff>142875</xdr:colOff>
      <xdr:row>16</xdr:row>
      <xdr:rowOff>128814</xdr:rowOff>
    </xdr:to>
    <xdr:sp macro="" textlink="">
      <xdr:nvSpPr>
        <xdr:cNvPr id="141" name="フローチャート: 判断 140"/>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113591</xdr:rowOff>
    </xdr:from>
    <xdr:ext cx="762000" cy="259045"/>
    <xdr:sp macro="" textlink="">
      <xdr:nvSpPr>
        <xdr:cNvPr id="142" name="テキスト ボックス 141"/>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43" name="フローチャート: 判断 142"/>
        <xdr:cNvSpPr/>
      </xdr:nvSpPr>
      <xdr:spPr>
        <a:xfrm>
          <a:off x="12954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44" name="テキスト ボックス 143"/>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35379</xdr:rowOff>
    </xdr:from>
    <xdr:to>
      <xdr:col>82</xdr:col>
      <xdr:colOff>158750</xdr:colOff>
      <xdr:row>15</xdr:row>
      <xdr:rowOff>136979</xdr:rowOff>
    </xdr:to>
    <xdr:sp macro="" textlink="">
      <xdr:nvSpPr>
        <xdr:cNvPr id="150" name="楕円 149"/>
        <xdr:cNvSpPr/>
      </xdr:nvSpPr>
      <xdr:spPr>
        <a:xfrm>
          <a:off x="164592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51906</xdr:rowOff>
    </xdr:from>
    <xdr:ext cx="762000" cy="259045"/>
    <xdr:sp macro="" textlink="">
      <xdr:nvSpPr>
        <xdr:cNvPr id="151" name="物件費該当値テキスト"/>
        <xdr:cNvSpPr txBox="1"/>
      </xdr:nvSpPr>
      <xdr:spPr>
        <a:xfrm>
          <a:off x="165989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52" name="楕円 151"/>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53" name="テキスト ボックス 152"/>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125186</xdr:rowOff>
    </xdr:from>
    <xdr:to>
      <xdr:col>74</xdr:col>
      <xdr:colOff>31750</xdr:colOff>
      <xdr:row>15</xdr:row>
      <xdr:rowOff>55336</xdr:rowOff>
    </xdr:to>
    <xdr:sp macro="" textlink="">
      <xdr:nvSpPr>
        <xdr:cNvPr id="154" name="楕円 153"/>
        <xdr:cNvSpPr/>
      </xdr:nvSpPr>
      <xdr:spPr>
        <a:xfrm>
          <a:off x="14732000" y="2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65513</xdr:rowOff>
    </xdr:from>
    <xdr:ext cx="762000" cy="259045"/>
    <xdr:sp macro="" textlink="">
      <xdr:nvSpPr>
        <xdr:cNvPr id="155" name="テキスト ボックス 154"/>
        <xdr:cNvSpPr txBox="1"/>
      </xdr:nvSpPr>
      <xdr:spPr>
        <a:xfrm>
          <a:off x="14401800" y="229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6" name="楕円 155"/>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7" name="テキスト ボックス 156"/>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68036</xdr:rowOff>
    </xdr:from>
    <xdr:to>
      <xdr:col>65</xdr:col>
      <xdr:colOff>53975</xdr:colOff>
      <xdr:row>13</xdr:row>
      <xdr:rowOff>169636</xdr:rowOff>
    </xdr:to>
    <xdr:sp macro="" textlink="">
      <xdr:nvSpPr>
        <xdr:cNvPr id="158" name="楕円 157"/>
        <xdr:cNvSpPr/>
      </xdr:nvSpPr>
      <xdr:spPr>
        <a:xfrm>
          <a:off x="12954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8363</xdr:rowOff>
    </xdr:from>
    <xdr:ext cx="762000" cy="259045"/>
    <xdr:sp macro="" textlink="">
      <xdr:nvSpPr>
        <xdr:cNvPr id="159" name="テキスト ボックス 158"/>
        <xdr:cNvSpPr txBox="1"/>
      </xdr:nvSpPr>
      <xdr:spPr>
        <a:xfrm>
          <a:off x="12623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扶助費に係る経常収支比率が、類似団体平均と同じ</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％となっている。前年度から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ポイント増加した主な要因は、児童扶養手当の増によるものである。また、生活保護費は減少しているが、引き続き資格審査等の適正化、就労や自立支援の指導などにより増加を抑える施策を推進する。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98425</xdr:rowOff>
    </xdr:to>
    <xdr:cxnSp macro="">
      <xdr:nvCxnSpPr>
        <xdr:cNvPr id="183" name="直線コネクタ 182"/>
        <xdr:cNvCxnSpPr/>
      </xdr:nvCxnSpPr>
      <xdr:spPr>
        <a:xfrm flipV="1">
          <a:off x="4826000" y="91281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4"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5" name="直線コネクタ 184"/>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86"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87" name="直線コネクタ 186"/>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127000</xdr:rowOff>
    </xdr:to>
    <xdr:cxnSp macro="">
      <xdr:nvCxnSpPr>
        <xdr:cNvPr id="188" name="直線コネクタ 187"/>
        <xdr:cNvCxnSpPr/>
      </xdr:nvCxnSpPr>
      <xdr:spPr>
        <a:xfrm>
          <a:off x="3987800" y="975677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9"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0" name="フローチャート: 判断 189"/>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155575</xdr:rowOff>
    </xdr:from>
    <xdr:to>
      <xdr:col>19</xdr:col>
      <xdr:colOff>187325</xdr:colOff>
      <xdr:row>58</xdr:row>
      <xdr:rowOff>12700</xdr:rowOff>
    </xdr:to>
    <xdr:cxnSp macro="">
      <xdr:nvCxnSpPr>
        <xdr:cNvPr id="191" name="直線コネクタ 190"/>
        <xdr:cNvCxnSpPr/>
      </xdr:nvCxnSpPr>
      <xdr:spPr>
        <a:xfrm flipV="1">
          <a:off x="3098800" y="975677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92" name="フローチャート: 判断 191"/>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3" name="テキスト ボックス 192"/>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41275</xdr:rowOff>
    </xdr:from>
    <xdr:to>
      <xdr:col>15</xdr:col>
      <xdr:colOff>98425</xdr:colOff>
      <xdr:row>58</xdr:row>
      <xdr:rowOff>12700</xdr:rowOff>
    </xdr:to>
    <xdr:cxnSp macro="">
      <xdr:nvCxnSpPr>
        <xdr:cNvPr id="194" name="直線コネクタ 193"/>
        <xdr:cNvCxnSpPr/>
      </xdr:nvCxnSpPr>
      <xdr:spPr>
        <a:xfrm>
          <a:off x="2209800" y="981392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47625</xdr:rowOff>
    </xdr:from>
    <xdr:to>
      <xdr:col>15</xdr:col>
      <xdr:colOff>149225</xdr:colOff>
      <xdr:row>56</xdr:row>
      <xdr:rowOff>149225</xdr:rowOff>
    </xdr:to>
    <xdr:sp macro="" textlink="">
      <xdr:nvSpPr>
        <xdr:cNvPr id="195" name="フローチャート: 判断 194"/>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196" name="テキスト ボックス 195"/>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41275</xdr:rowOff>
    </xdr:to>
    <xdr:cxnSp macro="">
      <xdr:nvCxnSpPr>
        <xdr:cNvPr id="197" name="直線コネクタ 196"/>
        <xdr:cNvCxnSpPr/>
      </xdr:nvCxnSpPr>
      <xdr:spPr>
        <a:xfrm>
          <a:off x="1320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104775</xdr:rowOff>
    </xdr:from>
    <xdr:to>
      <xdr:col>11</xdr:col>
      <xdr:colOff>60325</xdr:colOff>
      <xdr:row>56</xdr:row>
      <xdr:rowOff>34925</xdr:rowOff>
    </xdr:to>
    <xdr:sp macro="" textlink="">
      <xdr:nvSpPr>
        <xdr:cNvPr id="198" name="フローチャート: 判断 197"/>
        <xdr:cNvSpPr/>
      </xdr:nvSpPr>
      <xdr:spPr>
        <a:xfrm>
          <a:off x="2159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45102</xdr:rowOff>
    </xdr:from>
    <xdr:ext cx="762000" cy="259045"/>
    <xdr:sp macro="" textlink="">
      <xdr:nvSpPr>
        <xdr:cNvPr id="199" name="テキスト ボックス 198"/>
        <xdr:cNvSpPr txBox="1"/>
      </xdr:nvSpPr>
      <xdr:spPr>
        <a:xfrm>
          <a:off x="1828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0" name="フローチャート: 判断 199"/>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01" name="テキスト ボックス 20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7" name="楕円 206"/>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8"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09" name="楕円 208"/>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210" name="テキスト ボックス 209"/>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1" name="楕円 210"/>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2" name="テキスト ボックス 211"/>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161925</xdr:rowOff>
    </xdr:from>
    <xdr:to>
      <xdr:col>11</xdr:col>
      <xdr:colOff>60325</xdr:colOff>
      <xdr:row>57</xdr:row>
      <xdr:rowOff>92075</xdr:rowOff>
    </xdr:to>
    <xdr:sp macro="" textlink="">
      <xdr:nvSpPr>
        <xdr:cNvPr id="213" name="楕円 212"/>
        <xdr:cNvSpPr/>
      </xdr:nvSpPr>
      <xdr:spPr>
        <a:xfrm>
          <a:off x="2159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76852</xdr:rowOff>
    </xdr:from>
    <xdr:ext cx="762000" cy="259045"/>
    <xdr:sp macro="" textlink="">
      <xdr:nvSpPr>
        <xdr:cNvPr id="214" name="テキスト ボックス 213"/>
        <xdr:cNvSpPr txBox="1"/>
      </xdr:nvSpPr>
      <xdr:spPr>
        <a:xfrm>
          <a:off x="1828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5" name="楕円 214"/>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6" name="テキスト ボックス 215"/>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県・全国平均いずれも上回っている。これは、下水道施設の維持管理経費、公債費による下水道事業会計への繰出金、また高齢化に伴う介護保険事業会計への繰出金が多額となっていることや、国民健康保険特別会計繰出金、県後期高齢者医療広域連合医療給付費負担金が増加していることによる。今後においても各事業会計の経営改善に向け積極的に取り組んでいく。</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61685</xdr:rowOff>
    </xdr:from>
    <xdr:to>
      <xdr:col>82</xdr:col>
      <xdr:colOff>107950</xdr:colOff>
      <xdr:row>61</xdr:row>
      <xdr:rowOff>37193</xdr:rowOff>
    </xdr:to>
    <xdr:cxnSp macro="">
      <xdr:nvCxnSpPr>
        <xdr:cNvPr id="246" name="直線コネクタ 245"/>
        <xdr:cNvCxnSpPr/>
      </xdr:nvCxnSpPr>
      <xdr:spPr>
        <a:xfrm flipV="1">
          <a:off x="16510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7"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8" name="直線コネクタ 247"/>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148062</xdr:rowOff>
    </xdr:from>
    <xdr:ext cx="762000" cy="259045"/>
    <xdr:sp macro="" textlink="">
      <xdr:nvSpPr>
        <xdr:cNvPr id="249"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61685</xdr:rowOff>
    </xdr:from>
    <xdr:to>
      <xdr:col>82</xdr:col>
      <xdr:colOff>196850</xdr:colOff>
      <xdr:row>52</xdr:row>
      <xdr:rowOff>61685</xdr:rowOff>
    </xdr:to>
    <xdr:cxnSp macro="">
      <xdr:nvCxnSpPr>
        <xdr:cNvPr id="250" name="直線コネクタ 249"/>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143328</xdr:rowOff>
    </xdr:to>
    <xdr:cxnSp macro="">
      <xdr:nvCxnSpPr>
        <xdr:cNvPr id="251" name="直線コネクタ 250"/>
        <xdr:cNvCxnSpPr/>
      </xdr:nvCxnSpPr>
      <xdr:spPr>
        <a:xfrm>
          <a:off x="15671800" y="10414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43742</xdr:rowOff>
    </xdr:from>
    <xdr:ext cx="762000" cy="259045"/>
    <xdr:sp macro="" textlink="">
      <xdr:nvSpPr>
        <xdr:cNvPr id="252" name="その他平均値テキスト"/>
        <xdr:cNvSpPr txBox="1"/>
      </xdr:nvSpPr>
      <xdr:spPr>
        <a:xfrm>
          <a:off x="16598900" y="981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27215</xdr:rowOff>
    </xdr:from>
    <xdr:to>
      <xdr:col>82</xdr:col>
      <xdr:colOff>158750</xdr:colOff>
      <xdr:row>58</xdr:row>
      <xdr:rowOff>128815</xdr:rowOff>
    </xdr:to>
    <xdr:sp macro="" textlink="">
      <xdr:nvSpPr>
        <xdr:cNvPr id="253" name="フローチャート: 判断 252"/>
        <xdr:cNvSpPr/>
      </xdr:nvSpPr>
      <xdr:spPr>
        <a:xfrm>
          <a:off x="16459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127000</xdr:rowOff>
    </xdr:to>
    <xdr:cxnSp macro="">
      <xdr:nvCxnSpPr>
        <xdr:cNvPr id="254" name="直線コネクタ 253"/>
        <xdr:cNvCxnSpPr/>
      </xdr:nvCxnSpPr>
      <xdr:spPr>
        <a:xfrm>
          <a:off x="14782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29028</xdr:rowOff>
    </xdr:to>
    <xdr:cxnSp macro="">
      <xdr:nvCxnSpPr>
        <xdr:cNvPr id="257" name="直線コネクタ 256"/>
        <xdr:cNvCxnSpPr/>
      </xdr:nvCxnSpPr>
      <xdr:spPr>
        <a:xfrm flipV="1">
          <a:off x="13893800" y="102997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102507</xdr:rowOff>
    </xdr:from>
    <xdr:to>
      <xdr:col>69</xdr:col>
      <xdr:colOff>92075</xdr:colOff>
      <xdr:row>60</xdr:row>
      <xdr:rowOff>29028</xdr:rowOff>
    </xdr:to>
    <xdr:cxnSp macro="">
      <xdr:nvCxnSpPr>
        <xdr:cNvPr id="260" name="直線コネクタ 259"/>
        <xdr:cNvCxnSpPr/>
      </xdr:nvCxnSpPr>
      <xdr:spPr>
        <a:xfrm>
          <a:off x="13004800" y="102180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166007</xdr:rowOff>
    </xdr:from>
    <xdr:to>
      <xdr:col>69</xdr:col>
      <xdr:colOff>142875</xdr:colOff>
      <xdr:row>58</xdr:row>
      <xdr:rowOff>96157</xdr:rowOff>
    </xdr:to>
    <xdr:sp macro="" textlink="">
      <xdr:nvSpPr>
        <xdr:cNvPr id="261" name="フローチャート: 判断 260"/>
        <xdr:cNvSpPr/>
      </xdr:nvSpPr>
      <xdr:spPr>
        <a:xfrm>
          <a:off x="13843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106334</xdr:rowOff>
    </xdr:from>
    <xdr:ext cx="762000" cy="259045"/>
    <xdr:sp macro="" textlink="">
      <xdr:nvSpPr>
        <xdr:cNvPr id="262" name="テキスト ボックス 261"/>
        <xdr:cNvSpPr txBox="1"/>
      </xdr:nvSpPr>
      <xdr:spPr>
        <a:xfrm>
          <a:off x="13512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63" name="フローチャート: 判断 262"/>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64" name="テキスト ボックス 263"/>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70" name="楕円 269"/>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1105</xdr:rowOff>
    </xdr:from>
    <xdr:ext cx="762000" cy="259045"/>
    <xdr:sp macro="" textlink="">
      <xdr:nvSpPr>
        <xdr:cNvPr id="271" name="その他該当値テキスト"/>
        <xdr:cNvSpPr txBox="1"/>
      </xdr:nvSpPr>
      <xdr:spPr>
        <a:xfrm>
          <a:off x="16598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4" name="楕円 273"/>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5" name="テキスト ボックス 274"/>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149678</xdr:rowOff>
    </xdr:from>
    <xdr:to>
      <xdr:col>69</xdr:col>
      <xdr:colOff>142875</xdr:colOff>
      <xdr:row>60</xdr:row>
      <xdr:rowOff>79828</xdr:rowOff>
    </xdr:to>
    <xdr:sp macro="" textlink="">
      <xdr:nvSpPr>
        <xdr:cNvPr id="276" name="楕円 275"/>
        <xdr:cNvSpPr/>
      </xdr:nvSpPr>
      <xdr:spPr>
        <a:xfrm>
          <a:off x="13843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64605</xdr:rowOff>
    </xdr:from>
    <xdr:ext cx="762000" cy="259045"/>
    <xdr:sp macro="" textlink="">
      <xdr:nvSpPr>
        <xdr:cNvPr id="277" name="テキスト ボックス 276"/>
        <xdr:cNvSpPr txBox="1"/>
      </xdr:nvSpPr>
      <xdr:spPr>
        <a:xfrm>
          <a:off x="13512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78" name="楕円 277"/>
        <xdr:cNvSpPr/>
      </xdr:nvSpPr>
      <xdr:spPr>
        <a:xfrm>
          <a:off x="12954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79" name="テキスト ボックス 278"/>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補助費等に係る経常収支比率は、類似団体平均を上回っており、前年度と同じ</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ている。主な要因としては一部事務組合で行っている消防事務やごみ処理事務などの負担金が多額になっているためである。引き続き補助金の費用対効果、経費負担の在り方等について検討し、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44450</xdr:rowOff>
    </xdr:from>
    <xdr:to>
      <xdr:col>82</xdr:col>
      <xdr:colOff>107950</xdr:colOff>
      <xdr:row>41</xdr:row>
      <xdr:rowOff>95250</xdr:rowOff>
    </xdr:to>
    <xdr:cxnSp macro="">
      <xdr:nvCxnSpPr>
        <xdr:cNvPr id="307" name="直線コネクタ 306"/>
        <xdr:cNvCxnSpPr/>
      </xdr:nvCxnSpPr>
      <xdr:spPr>
        <a:xfrm flipV="1">
          <a:off x="16510000" y="570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8"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9" name="直線コネクタ 308"/>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130827</xdr:rowOff>
    </xdr:from>
    <xdr:ext cx="762000" cy="259045"/>
    <xdr:sp macro="" textlink="">
      <xdr:nvSpPr>
        <xdr:cNvPr id="310"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44450</xdr:rowOff>
    </xdr:from>
    <xdr:to>
      <xdr:col>82</xdr:col>
      <xdr:colOff>196850</xdr:colOff>
      <xdr:row>33</xdr:row>
      <xdr:rowOff>44450</xdr:rowOff>
    </xdr:to>
    <xdr:cxnSp macro="">
      <xdr:nvCxnSpPr>
        <xdr:cNvPr id="311" name="直線コネクタ 310"/>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38</xdr:row>
      <xdr:rowOff>127000</xdr:rowOff>
    </xdr:to>
    <xdr:cxnSp macro="">
      <xdr:nvCxnSpPr>
        <xdr:cNvPr id="312" name="直線コネクタ 311"/>
        <xdr:cNvCxnSpPr/>
      </xdr:nvCxnSpPr>
      <xdr:spPr>
        <a:xfrm>
          <a:off x="156718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3"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69850</xdr:rowOff>
    </xdr:from>
    <xdr:to>
      <xdr:col>82</xdr:col>
      <xdr:colOff>158750</xdr:colOff>
      <xdr:row>38</xdr:row>
      <xdr:rowOff>0</xdr:rowOff>
    </xdr:to>
    <xdr:sp macro="" textlink="">
      <xdr:nvSpPr>
        <xdr:cNvPr id="314" name="フローチャート: 判断 313"/>
        <xdr:cNvSpPr/>
      </xdr:nvSpPr>
      <xdr:spPr>
        <a:xfrm>
          <a:off x="164592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114300</xdr:rowOff>
    </xdr:from>
    <xdr:to>
      <xdr:col>78</xdr:col>
      <xdr:colOff>69850</xdr:colOff>
      <xdr:row>38</xdr:row>
      <xdr:rowOff>127000</xdr:rowOff>
    </xdr:to>
    <xdr:cxnSp macro="">
      <xdr:nvCxnSpPr>
        <xdr:cNvPr id="315" name="直線コネクタ 314"/>
        <xdr:cNvCxnSpPr/>
      </xdr:nvCxnSpPr>
      <xdr:spPr>
        <a:xfrm>
          <a:off x="147828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114300</xdr:rowOff>
    </xdr:from>
    <xdr:to>
      <xdr:col>73</xdr:col>
      <xdr:colOff>180975</xdr:colOff>
      <xdr:row>38</xdr:row>
      <xdr:rowOff>127000</xdr:rowOff>
    </xdr:to>
    <xdr:cxnSp macro="">
      <xdr:nvCxnSpPr>
        <xdr:cNvPr id="318" name="直線コネクタ 317"/>
        <xdr:cNvCxnSpPr/>
      </xdr:nvCxnSpPr>
      <xdr:spPr>
        <a:xfrm flipV="1">
          <a:off x="138938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139700</xdr:rowOff>
    </xdr:from>
    <xdr:to>
      <xdr:col>74</xdr:col>
      <xdr:colOff>31750</xdr:colOff>
      <xdr:row>37</xdr:row>
      <xdr:rowOff>69850</xdr:rowOff>
    </xdr:to>
    <xdr:sp macro="" textlink="">
      <xdr:nvSpPr>
        <xdr:cNvPr id="319" name="フローチャート: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127000</xdr:rowOff>
    </xdr:to>
    <xdr:cxnSp macro="">
      <xdr:nvCxnSpPr>
        <xdr:cNvPr id="321" name="直線コネクタ 320"/>
        <xdr:cNvCxnSpPr/>
      </xdr:nvCxnSpPr>
      <xdr:spPr>
        <a:xfrm>
          <a:off x="13004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22" name="フローチャート: 判断 321"/>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23" name="テキスト ボックス 322"/>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4" name="フローチャート: 判断 323"/>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5" name="テキスト ボックス 324"/>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1" name="楕円 330"/>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2" name="補助費等該当値テキスト"/>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4" name="テキスト ボックス 333"/>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63500</xdr:rowOff>
    </xdr:from>
    <xdr:to>
      <xdr:col>74</xdr:col>
      <xdr:colOff>31750</xdr:colOff>
      <xdr:row>38</xdr:row>
      <xdr:rowOff>165100</xdr:rowOff>
    </xdr:to>
    <xdr:sp macro="" textlink="">
      <xdr:nvSpPr>
        <xdr:cNvPr id="335" name="楕円 334"/>
        <xdr:cNvSpPr/>
      </xdr:nvSpPr>
      <xdr:spPr>
        <a:xfrm>
          <a:off x="14732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149877</xdr:rowOff>
    </xdr:from>
    <xdr:ext cx="762000" cy="259045"/>
    <xdr:sp macro="" textlink="">
      <xdr:nvSpPr>
        <xdr:cNvPr id="336" name="テキスト ボックス 335"/>
        <xdr:cNvSpPr txBox="1"/>
      </xdr:nvSpPr>
      <xdr:spPr>
        <a:xfrm>
          <a:off x="14401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7" name="楕円 33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8" name="テキスト ボックス 33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0</xdr:rowOff>
    </xdr:from>
    <xdr:to>
      <xdr:col>65</xdr:col>
      <xdr:colOff>53975</xdr:colOff>
      <xdr:row>38</xdr:row>
      <xdr:rowOff>101600</xdr:rowOff>
    </xdr:to>
    <xdr:sp macro="" textlink="">
      <xdr:nvSpPr>
        <xdr:cNvPr id="339" name="楕円 338"/>
        <xdr:cNvSpPr/>
      </xdr:nvSpPr>
      <xdr:spPr>
        <a:xfrm>
          <a:off x="12954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86377</xdr:rowOff>
    </xdr:from>
    <xdr:ext cx="762000" cy="259045"/>
    <xdr:sp macro="" textlink="">
      <xdr:nvSpPr>
        <xdr:cNvPr id="340" name="テキスト ボックス 339"/>
        <xdr:cNvSpPr txBox="1"/>
      </xdr:nvSpPr>
      <xdr:spPr>
        <a:xfrm>
          <a:off x="12623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ポイント高くなっており、地方債現在高は合併特例事業債・上水道出資債の元金償還により減少している。今後、公債費は令和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年度をピークに減少していく見込みだが、新規市債の発行額を元金償還額より少なくするなどの制限を行い、水準を抑える。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82</xdr:row>
      <xdr:rowOff>7257</xdr:rowOff>
    </xdr:to>
    <xdr:cxnSp macro="">
      <xdr:nvCxnSpPr>
        <xdr:cNvPr id="370" name="直線コネクタ 369"/>
        <xdr:cNvCxnSpPr/>
      </xdr:nvCxnSpPr>
      <xdr:spPr>
        <a:xfrm flipV="1">
          <a:off x="4826000" y="125312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150784</xdr:rowOff>
    </xdr:from>
    <xdr:ext cx="762000" cy="259045"/>
    <xdr:sp macro="" textlink="">
      <xdr:nvSpPr>
        <xdr:cNvPr id="371" name="公債費最小値テキスト"/>
        <xdr:cNvSpPr txBox="1"/>
      </xdr:nvSpPr>
      <xdr:spPr>
        <a:xfrm>
          <a:off x="4914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7257</xdr:rowOff>
    </xdr:from>
    <xdr:to>
      <xdr:col>24</xdr:col>
      <xdr:colOff>114300</xdr:colOff>
      <xdr:row>82</xdr:row>
      <xdr:rowOff>7257</xdr:rowOff>
    </xdr:to>
    <xdr:cxnSp macro="">
      <xdr:nvCxnSpPr>
        <xdr:cNvPr id="372" name="直線コネクタ 371"/>
        <xdr:cNvCxnSpPr/>
      </xdr:nvCxnSpPr>
      <xdr:spPr>
        <a:xfrm>
          <a:off x="4737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3" name="公債費最大値テキスト"/>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4" name="直線コネクタ 373"/>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116114</xdr:rowOff>
    </xdr:from>
    <xdr:to>
      <xdr:col>24</xdr:col>
      <xdr:colOff>25400</xdr:colOff>
      <xdr:row>78</xdr:row>
      <xdr:rowOff>159657</xdr:rowOff>
    </xdr:to>
    <xdr:cxnSp macro="">
      <xdr:nvCxnSpPr>
        <xdr:cNvPr id="375" name="直線コネクタ 374"/>
        <xdr:cNvCxnSpPr/>
      </xdr:nvCxnSpPr>
      <xdr:spPr>
        <a:xfrm>
          <a:off x="3987800" y="134892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70956</xdr:rowOff>
    </xdr:from>
    <xdr:ext cx="762000" cy="259045"/>
    <xdr:sp macro="" textlink="">
      <xdr:nvSpPr>
        <xdr:cNvPr id="376" name="公債費平均値テキスト"/>
        <xdr:cNvSpPr txBox="1"/>
      </xdr:nvSpPr>
      <xdr:spPr>
        <a:xfrm>
          <a:off x="4914900" y="13272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54429</xdr:rowOff>
    </xdr:from>
    <xdr:to>
      <xdr:col>24</xdr:col>
      <xdr:colOff>76200</xdr:colOff>
      <xdr:row>78</xdr:row>
      <xdr:rowOff>156029</xdr:rowOff>
    </xdr:to>
    <xdr:sp macro="" textlink="">
      <xdr:nvSpPr>
        <xdr:cNvPr id="377" name="フローチャート: 判断 376"/>
        <xdr:cNvSpPr/>
      </xdr:nvSpPr>
      <xdr:spPr>
        <a:xfrm>
          <a:off x="47752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116114</xdr:rowOff>
    </xdr:to>
    <xdr:cxnSp macro="">
      <xdr:nvCxnSpPr>
        <xdr:cNvPr id="378" name="直線コネクタ 377"/>
        <xdr:cNvCxnSpPr/>
      </xdr:nvCxnSpPr>
      <xdr:spPr>
        <a:xfrm>
          <a:off x="3098800" y="13369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79" name="フローチャート: 判断 378"/>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122663</xdr:rowOff>
    </xdr:from>
    <xdr:ext cx="736600" cy="259045"/>
    <xdr:sp macro="" textlink="">
      <xdr:nvSpPr>
        <xdr:cNvPr id="380" name="テキスト ボックス 379"/>
        <xdr:cNvSpPr txBox="1"/>
      </xdr:nvSpPr>
      <xdr:spPr>
        <a:xfrm>
          <a:off x="3606800" y="1315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167821</xdr:rowOff>
    </xdr:from>
    <xdr:to>
      <xdr:col>15</xdr:col>
      <xdr:colOff>98425</xdr:colOff>
      <xdr:row>78</xdr:row>
      <xdr:rowOff>7257</xdr:rowOff>
    </xdr:to>
    <xdr:cxnSp macro="">
      <xdr:nvCxnSpPr>
        <xdr:cNvPr id="381" name="直線コネクタ 380"/>
        <xdr:cNvCxnSpPr/>
      </xdr:nvCxnSpPr>
      <xdr:spPr>
        <a:xfrm flipV="1">
          <a:off x="2209800" y="13369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2" name="フローチャート: 判断 381"/>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3" name="テキスト ボックス 382"/>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91621</xdr:rowOff>
    </xdr:from>
    <xdr:to>
      <xdr:col>11</xdr:col>
      <xdr:colOff>9525</xdr:colOff>
      <xdr:row>78</xdr:row>
      <xdr:rowOff>7257</xdr:rowOff>
    </xdr:to>
    <xdr:cxnSp macro="">
      <xdr:nvCxnSpPr>
        <xdr:cNvPr id="384" name="直線コネクタ 383"/>
        <xdr:cNvCxnSpPr/>
      </xdr:nvCxnSpPr>
      <xdr:spPr>
        <a:xfrm>
          <a:off x="1320800" y="13293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65314</xdr:rowOff>
    </xdr:from>
    <xdr:to>
      <xdr:col>11</xdr:col>
      <xdr:colOff>60325</xdr:colOff>
      <xdr:row>78</xdr:row>
      <xdr:rowOff>166914</xdr:rowOff>
    </xdr:to>
    <xdr:sp macro="" textlink="">
      <xdr:nvSpPr>
        <xdr:cNvPr id="385" name="フローチャート: 判断 384"/>
        <xdr:cNvSpPr/>
      </xdr:nvSpPr>
      <xdr:spPr>
        <a:xfrm>
          <a:off x="2159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151691</xdr:rowOff>
    </xdr:from>
    <xdr:ext cx="762000" cy="259045"/>
    <xdr:sp macro="" textlink="">
      <xdr:nvSpPr>
        <xdr:cNvPr id="386" name="テキスト ボックス 385"/>
        <xdr:cNvSpPr txBox="1"/>
      </xdr:nvSpPr>
      <xdr:spPr>
        <a:xfrm>
          <a:off x="1828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7" name="フローチャート: 判断 386"/>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8" name="テキスト ボックス 387"/>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94" name="楕円 393"/>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5" name="公債費該当値テキスト"/>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65314</xdr:rowOff>
    </xdr:from>
    <xdr:to>
      <xdr:col>20</xdr:col>
      <xdr:colOff>38100</xdr:colOff>
      <xdr:row>78</xdr:row>
      <xdr:rowOff>166914</xdr:rowOff>
    </xdr:to>
    <xdr:sp macro="" textlink="">
      <xdr:nvSpPr>
        <xdr:cNvPr id="396" name="楕円 395"/>
        <xdr:cNvSpPr/>
      </xdr:nvSpPr>
      <xdr:spPr>
        <a:xfrm>
          <a:off x="3937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151691</xdr:rowOff>
    </xdr:from>
    <xdr:ext cx="736600" cy="259045"/>
    <xdr:sp macro="" textlink="">
      <xdr:nvSpPr>
        <xdr:cNvPr id="397" name="テキスト ボックス 396"/>
        <xdr:cNvSpPr txBox="1"/>
      </xdr:nvSpPr>
      <xdr:spPr>
        <a:xfrm>
          <a:off x="3606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398" name="楕円 397"/>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57348</xdr:rowOff>
    </xdr:from>
    <xdr:ext cx="762000" cy="259045"/>
    <xdr:sp macro="" textlink="">
      <xdr:nvSpPr>
        <xdr:cNvPr id="399" name="テキスト ボックス 398"/>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127907</xdr:rowOff>
    </xdr:from>
    <xdr:to>
      <xdr:col>11</xdr:col>
      <xdr:colOff>60325</xdr:colOff>
      <xdr:row>78</xdr:row>
      <xdr:rowOff>58057</xdr:rowOff>
    </xdr:to>
    <xdr:sp macro="" textlink="">
      <xdr:nvSpPr>
        <xdr:cNvPr id="400" name="楕円 399"/>
        <xdr:cNvSpPr/>
      </xdr:nvSpPr>
      <xdr:spPr>
        <a:xfrm>
          <a:off x="2159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68234</xdr:rowOff>
    </xdr:from>
    <xdr:ext cx="762000" cy="259045"/>
    <xdr:sp macro="" textlink="">
      <xdr:nvSpPr>
        <xdr:cNvPr id="401" name="テキスト ボックス 400"/>
        <xdr:cNvSpPr txBox="1"/>
      </xdr:nvSpPr>
      <xdr:spPr>
        <a:xfrm>
          <a:off x="1828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40821</xdr:rowOff>
    </xdr:from>
    <xdr:to>
      <xdr:col>6</xdr:col>
      <xdr:colOff>171450</xdr:colOff>
      <xdr:row>77</xdr:row>
      <xdr:rowOff>142421</xdr:rowOff>
    </xdr:to>
    <xdr:sp macro="" textlink="">
      <xdr:nvSpPr>
        <xdr:cNvPr id="402" name="楕円 401"/>
        <xdr:cNvSpPr/>
      </xdr:nvSpPr>
      <xdr:spPr>
        <a:xfrm>
          <a:off x="1270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152598</xdr:rowOff>
    </xdr:from>
    <xdr:ext cx="762000" cy="259045"/>
    <xdr:sp macro="" textlink="">
      <xdr:nvSpPr>
        <xdr:cNvPr id="403" name="テキスト ボックス 402"/>
        <xdr:cNvSpPr txBox="1"/>
      </xdr:nvSpPr>
      <xdr:spPr>
        <a:xfrm>
          <a:off x="939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79.6</a:t>
          </a:r>
          <a:r>
            <a:rPr kumimoji="1" lang="ja-JP" altLang="en-US" sz="1300">
              <a:latin typeface="ＭＳ Ｐゴシック" panose="020B0600070205080204" pitchFamily="50" charset="-128"/>
              <a:ea typeface="ＭＳ Ｐゴシック" panose="020B0600070205080204" pitchFamily="50" charset="-128"/>
            </a:rPr>
            <a:t>％と昨年から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おり、類似団体・県・全国平均をいずれも大きく上回っている。これは、補助費や繰出金が多額になっていることが主な要因であり、さらなる経費の削減に努め、類似団体等の比率に抑える必要があ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110672</xdr:rowOff>
    </xdr:from>
    <xdr:to>
      <xdr:col>82</xdr:col>
      <xdr:colOff>107950</xdr:colOff>
      <xdr:row>82</xdr:row>
      <xdr:rowOff>12700</xdr:rowOff>
    </xdr:to>
    <xdr:cxnSp macro="">
      <xdr:nvCxnSpPr>
        <xdr:cNvPr id="433" name="直線コネクタ 432"/>
        <xdr:cNvCxnSpPr/>
      </xdr:nvCxnSpPr>
      <xdr:spPr>
        <a:xfrm flipV="1">
          <a:off x="16510000" y="12797972"/>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156227</xdr:rowOff>
    </xdr:from>
    <xdr:ext cx="762000" cy="259045"/>
    <xdr:sp macro="" textlink="">
      <xdr:nvSpPr>
        <xdr:cNvPr id="434"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12700</xdr:rowOff>
    </xdr:from>
    <xdr:to>
      <xdr:col>82</xdr:col>
      <xdr:colOff>196850</xdr:colOff>
      <xdr:row>82</xdr:row>
      <xdr:rowOff>12700</xdr:rowOff>
    </xdr:to>
    <xdr:cxnSp macro="">
      <xdr:nvCxnSpPr>
        <xdr:cNvPr id="435" name="直線コネクタ 434"/>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25599</xdr:rowOff>
    </xdr:from>
    <xdr:ext cx="762000" cy="259045"/>
    <xdr:sp macro="" textlink="">
      <xdr:nvSpPr>
        <xdr:cNvPr id="436" name="公債費以外最大値テキスト"/>
        <xdr:cNvSpPr txBox="1"/>
      </xdr:nvSpPr>
      <xdr:spPr>
        <a:xfrm>
          <a:off x="16598900" y="1254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110672</xdr:rowOff>
    </xdr:from>
    <xdr:to>
      <xdr:col>82</xdr:col>
      <xdr:colOff>196850</xdr:colOff>
      <xdr:row>74</xdr:row>
      <xdr:rowOff>110672</xdr:rowOff>
    </xdr:to>
    <xdr:cxnSp macro="">
      <xdr:nvCxnSpPr>
        <xdr:cNvPr id="437" name="直線コネクタ 436"/>
        <xdr:cNvCxnSpPr/>
      </xdr:nvCxnSpPr>
      <xdr:spPr>
        <a:xfrm>
          <a:off x="16421100" y="1279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86179</xdr:rowOff>
    </xdr:from>
    <xdr:to>
      <xdr:col>82</xdr:col>
      <xdr:colOff>107950</xdr:colOff>
      <xdr:row>81</xdr:row>
      <xdr:rowOff>135164</xdr:rowOff>
    </xdr:to>
    <xdr:cxnSp macro="">
      <xdr:nvCxnSpPr>
        <xdr:cNvPr id="438" name="直線コネクタ 437"/>
        <xdr:cNvCxnSpPr/>
      </xdr:nvCxnSpPr>
      <xdr:spPr>
        <a:xfrm>
          <a:off x="15671800" y="139736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158041</xdr:rowOff>
    </xdr:from>
    <xdr:ext cx="762000" cy="259045"/>
    <xdr:sp macro="" textlink="">
      <xdr:nvSpPr>
        <xdr:cNvPr id="439" name="公債費以外平均値テキスト"/>
        <xdr:cNvSpPr txBox="1"/>
      </xdr:nvSpPr>
      <xdr:spPr>
        <a:xfrm>
          <a:off x="16598900" y="1335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40" name="フローチャート: 判断 439"/>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81</xdr:row>
      <xdr:rowOff>86179</xdr:rowOff>
    </xdr:to>
    <xdr:cxnSp macro="">
      <xdr:nvCxnSpPr>
        <xdr:cNvPr id="441" name="直線コネクタ 440"/>
        <xdr:cNvCxnSpPr/>
      </xdr:nvCxnSpPr>
      <xdr:spPr>
        <a:xfrm>
          <a:off x="14782800" y="13728700"/>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141514</xdr:rowOff>
    </xdr:from>
    <xdr:to>
      <xdr:col>78</xdr:col>
      <xdr:colOff>120650</xdr:colOff>
      <xdr:row>77</xdr:row>
      <xdr:rowOff>71664</xdr:rowOff>
    </xdr:to>
    <xdr:sp macro="" textlink="">
      <xdr:nvSpPr>
        <xdr:cNvPr id="442" name="フローチャート: 判断 441"/>
        <xdr:cNvSpPr/>
      </xdr:nvSpPr>
      <xdr:spPr>
        <a:xfrm>
          <a:off x="15621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81841</xdr:rowOff>
    </xdr:from>
    <xdr:ext cx="736600" cy="259045"/>
    <xdr:sp macro="" textlink="">
      <xdr:nvSpPr>
        <xdr:cNvPr id="443" name="テキスト ボックス 442"/>
        <xdr:cNvSpPr txBox="1"/>
      </xdr:nvSpPr>
      <xdr:spPr>
        <a:xfrm>
          <a:off x="15290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12700</xdr:rowOff>
    </xdr:to>
    <xdr:cxnSp macro="">
      <xdr:nvCxnSpPr>
        <xdr:cNvPr id="444" name="直線コネクタ 443"/>
        <xdr:cNvCxnSpPr/>
      </xdr:nvCxnSpPr>
      <xdr:spPr>
        <a:xfrm>
          <a:off x="13893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92529</xdr:rowOff>
    </xdr:from>
    <xdr:to>
      <xdr:col>74</xdr:col>
      <xdr:colOff>31750</xdr:colOff>
      <xdr:row>77</xdr:row>
      <xdr:rowOff>22679</xdr:rowOff>
    </xdr:to>
    <xdr:sp macro="" textlink="">
      <xdr:nvSpPr>
        <xdr:cNvPr id="445" name="フローチャート: 判断 444"/>
        <xdr:cNvSpPr/>
      </xdr:nvSpPr>
      <xdr:spPr>
        <a:xfrm>
          <a:off x="14732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46" name="テキスト ボックス 445"/>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53521</xdr:rowOff>
    </xdr:from>
    <xdr:to>
      <xdr:col>69</xdr:col>
      <xdr:colOff>92075</xdr:colOff>
      <xdr:row>80</xdr:row>
      <xdr:rowOff>12700</xdr:rowOff>
    </xdr:to>
    <xdr:cxnSp macro="">
      <xdr:nvCxnSpPr>
        <xdr:cNvPr id="447" name="直線コネクタ 446"/>
        <xdr:cNvCxnSpPr/>
      </xdr:nvCxnSpPr>
      <xdr:spPr>
        <a:xfrm>
          <a:off x="13004800" y="13255171"/>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35378</xdr:rowOff>
    </xdr:from>
    <xdr:to>
      <xdr:col>69</xdr:col>
      <xdr:colOff>142875</xdr:colOff>
      <xdr:row>75</xdr:row>
      <xdr:rowOff>136978</xdr:rowOff>
    </xdr:to>
    <xdr:sp macro="" textlink="">
      <xdr:nvSpPr>
        <xdr:cNvPr id="448" name="フローチャート: 判断 447"/>
        <xdr:cNvSpPr/>
      </xdr:nvSpPr>
      <xdr:spPr>
        <a:xfrm>
          <a:off x="13843000" y="1289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147155</xdr:rowOff>
    </xdr:from>
    <xdr:ext cx="762000" cy="259045"/>
    <xdr:sp macro="" textlink="">
      <xdr:nvSpPr>
        <xdr:cNvPr id="449" name="テキスト ボックス 448"/>
        <xdr:cNvSpPr txBox="1"/>
      </xdr:nvSpPr>
      <xdr:spPr>
        <a:xfrm>
          <a:off x="13512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59872</xdr:rowOff>
    </xdr:from>
    <xdr:to>
      <xdr:col>65</xdr:col>
      <xdr:colOff>53975</xdr:colOff>
      <xdr:row>72</xdr:row>
      <xdr:rowOff>161472</xdr:rowOff>
    </xdr:to>
    <xdr:sp macro="" textlink="">
      <xdr:nvSpPr>
        <xdr:cNvPr id="450" name="フローチャート: 判断 449"/>
        <xdr:cNvSpPr/>
      </xdr:nvSpPr>
      <xdr:spPr>
        <a:xfrm>
          <a:off x="12954000" y="124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199</xdr:rowOff>
    </xdr:from>
    <xdr:ext cx="762000" cy="259045"/>
    <xdr:sp macro="" textlink="">
      <xdr:nvSpPr>
        <xdr:cNvPr id="451" name="テキスト ボックス 450"/>
        <xdr:cNvSpPr txBox="1"/>
      </xdr:nvSpPr>
      <xdr:spPr>
        <a:xfrm>
          <a:off x="12623800" y="121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84364</xdr:rowOff>
    </xdr:from>
    <xdr:to>
      <xdr:col>82</xdr:col>
      <xdr:colOff>158750</xdr:colOff>
      <xdr:row>82</xdr:row>
      <xdr:rowOff>14514</xdr:rowOff>
    </xdr:to>
    <xdr:sp macro="" textlink="">
      <xdr:nvSpPr>
        <xdr:cNvPr id="457" name="楕円 456"/>
        <xdr:cNvSpPr/>
      </xdr:nvSpPr>
      <xdr:spPr>
        <a:xfrm>
          <a:off x="164592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164391</xdr:rowOff>
    </xdr:from>
    <xdr:ext cx="762000" cy="259045"/>
    <xdr:sp macro="" textlink="">
      <xdr:nvSpPr>
        <xdr:cNvPr id="458" name="公債費以外該当値テキスト"/>
        <xdr:cNvSpPr txBox="1"/>
      </xdr:nvSpPr>
      <xdr:spPr>
        <a:xfrm>
          <a:off x="16598900" y="1388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35379</xdr:rowOff>
    </xdr:from>
    <xdr:to>
      <xdr:col>78</xdr:col>
      <xdr:colOff>120650</xdr:colOff>
      <xdr:row>81</xdr:row>
      <xdr:rowOff>136979</xdr:rowOff>
    </xdr:to>
    <xdr:sp macro="" textlink="">
      <xdr:nvSpPr>
        <xdr:cNvPr id="459" name="楕円 458"/>
        <xdr:cNvSpPr/>
      </xdr:nvSpPr>
      <xdr:spPr>
        <a:xfrm>
          <a:off x="15621000" y="139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121756</xdr:rowOff>
    </xdr:from>
    <xdr:ext cx="736600" cy="259045"/>
    <xdr:sp macro="" textlink="">
      <xdr:nvSpPr>
        <xdr:cNvPr id="460" name="テキスト ボックス 459"/>
        <xdr:cNvSpPr txBox="1"/>
      </xdr:nvSpPr>
      <xdr:spPr>
        <a:xfrm>
          <a:off x="15290800" y="14009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1" name="楕円 460"/>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2" name="テキスト ボックス 461"/>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63" name="楕円 462"/>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64" name="テキスト ボックス 463"/>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2721</xdr:rowOff>
    </xdr:from>
    <xdr:to>
      <xdr:col>65</xdr:col>
      <xdr:colOff>53975</xdr:colOff>
      <xdr:row>77</xdr:row>
      <xdr:rowOff>104321</xdr:rowOff>
    </xdr:to>
    <xdr:sp macro="" textlink="">
      <xdr:nvSpPr>
        <xdr:cNvPr id="465" name="楕円 464"/>
        <xdr:cNvSpPr/>
      </xdr:nvSpPr>
      <xdr:spPr>
        <a:xfrm>
          <a:off x="12954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89098</xdr:rowOff>
    </xdr:from>
    <xdr:ext cx="762000" cy="259045"/>
    <xdr:sp macro="" textlink="">
      <xdr:nvSpPr>
        <xdr:cNvPr id="466" name="テキスト ボックス 465"/>
        <xdr:cNvSpPr txBox="1"/>
      </xdr:nvSpPr>
      <xdr:spPr>
        <a:xfrm>
          <a:off x="12623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59106</xdr:rowOff>
    </xdr:from>
    <xdr:to>
      <xdr:col>29</xdr:col>
      <xdr:colOff>127000</xdr:colOff>
      <xdr:row>20</xdr:row>
      <xdr:rowOff>89</xdr:rowOff>
    </xdr:to>
    <xdr:cxnSp macro="">
      <xdr:nvCxnSpPr>
        <xdr:cNvPr id="45" name="直線コネクタ 44"/>
        <xdr:cNvCxnSpPr/>
      </xdr:nvCxnSpPr>
      <xdr:spPr bwMode="auto">
        <a:xfrm flipV="1">
          <a:off x="5651500" y="1992681"/>
          <a:ext cx="0" cy="1484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143616</xdr:rowOff>
    </xdr:from>
    <xdr:ext cx="762000" cy="259045"/>
    <xdr:sp macro="" textlink="">
      <xdr:nvSpPr>
        <xdr:cNvPr id="46" name="人口1人当たり決算額の推移最小値テキスト130"/>
        <xdr:cNvSpPr txBox="1"/>
      </xdr:nvSpPr>
      <xdr:spPr>
        <a:xfrm>
          <a:off x="5740400" y="344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89</xdr:rowOff>
    </xdr:from>
    <xdr:to>
      <xdr:col>30</xdr:col>
      <xdr:colOff>25400</xdr:colOff>
      <xdr:row>20</xdr:row>
      <xdr:rowOff>89</xdr:rowOff>
    </xdr:to>
    <xdr:cxnSp macro="">
      <xdr:nvCxnSpPr>
        <xdr:cNvPr id="47" name="直線コネクタ 46"/>
        <xdr:cNvCxnSpPr/>
      </xdr:nvCxnSpPr>
      <xdr:spPr bwMode="auto">
        <a:xfrm>
          <a:off x="5562600" y="3476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145483</xdr:rowOff>
    </xdr:from>
    <xdr:ext cx="762000" cy="259045"/>
    <xdr:sp macro="" textlink="">
      <xdr:nvSpPr>
        <xdr:cNvPr id="48" name="人口1人当たり決算額の推移最大値テキスト130"/>
        <xdr:cNvSpPr txBox="1"/>
      </xdr:nvSpPr>
      <xdr:spPr>
        <a:xfrm>
          <a:off x="5740400" y="17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59106</xdr:rowOff>
    </xdr:from>
    <xdr:to>
      <xdr:col>30</xdr:col>
      <xdr:colOff>25400</xdr:colOff>
      <xdr:row>11</xdr:row>
      <xdr:rowOff>59106</xdr:rowOff>
    </xdr:to>
    <xdr:cxnSp macro="">
      <xdr:nvCxnSpPr>
        <xdr:cNvPr id="49" name="直線コネクタ 48"/>
        <xdr:cNvCxnSpPr/>
      </xdr:nvCxnSpPr>
      <xdr:spPr bwMode="auto">
        <a:xfrm>
          <a:off x="5562600" y="1992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105245</xdr:rowOff>
    </xdr:from>
    <xdr:to>
      <xdr:col>29</xdr:col>
      <xdr:colOff>127000</xdr:colOff>
      <xdr:row>15</xdr:row>
      <xdr:rowOff>158585</xdr:rowOff>
    </xdr:to>
    <xdr:cxnSp macro="">
      <xdr:nvCxnSpPr>
        <xdr:cNvPr id="50" name="直線コネクタ 49"/>
        <xdr:cNvCxnSpPr/>
      </xdr:nvCxnSpPr>
      <xdr:spPr bwMode="auto">
        <a:xfrm flipV="1">
          <a:off x="5003800" y="2724620"/>
          <a:ext cx="6477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47731</xdr:rowOff>
    </xdr:from>
    <xdr:ext cx="762000" cy="259045"/>
    <xdr:sp macro="" textlink="">
      <xdr:nvSpPr>
        <xdr:cNvPr id="51" name="人口1人当たり決算額の推移平均値テキスト130"/>
        <xdr:cNvSpPr txBox="1"/>
      </xdr:nvSpPr>
      <xdr:spPr>
        <a:xfrm>
          <a:off x="5740400" y="2495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31204</xdr:rowOff>
    </xdr:from>
    <xdr:to>
      <xdr:col>29</xdr:col>
      <xdr:colOff>177800</xdr:colOff>
      <xdr:row>15</xdr:row>
      <xdr:rowOff>132804</xdr:rowOff>
    </xdr:to>
    <xdr:sp macro="" textlink="">
      <xdr:nvSpPr>
        <xdr:cNvPr id="52" name="フローチャート: 判断 51"/>
        <xdr:cNvSpPr/>
      </xdr:nvSpPr>
      <xdr:spPr bwMode="auto">
        <a:xfrm>
          <a:off x="5600700" y="2650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158585</xdr:rowOff>
    </xdr:from>
    <xdr:to>
      <xdr:col>26</xdr:col>
      <xdr:colOff>50800</xdr:colOff>
      <xdr:row>16</xdr:row>
      <xdr:rowOff>74879</xdr:rowOff>
    </xdr:to>
    <xdr:cxnSp macro="">
      <xdr:nvCxnSpPr>
        <xdr:cNvPr id="53" name="直線コネクタ 52"/>
        <xdr:cNvCxnSpPr/>
      </xdr:nvCxnSpPr>
      <xdr:spPr bwMode="auto">
        <a:xfrm flipV="1">
          <a:off x="4305300" y="2777960"/>
          <a:ext cx="698500" cy="8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95898</xdr:rowOff>
    </xdr:from>
    <xdr:to>
      <xdr:col>26</xdr:col>
      <xdr:colOff>101600</xdr:colOff>
      <xdr:row>16</xdr:row>
      <xdr:rowOff>26048</xdr:rowOff>
    </xdr:to>
    <xdr:sp macro="" textlink="">
      <xdr:nvSpPr>
        <xdr:cNvPr id="54" name="フローチャート: 判断 53"/>
        <xdr:cNvSpPr/>
      </xdr:nvSpPr>
      <xdr:spPr bwMode="auto">
        <a:xfrm>
          <a:off x="4953000" y="2715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36225</xdr:rowOff>
    </xdr:from>
    <xdr:ext cx="736600" cy="259045"/>
    <xdr:sp macro="" textlink="">
      <xdr:nvSpPr>
        <xdr:cNvPr id="55" name="テキスト ボックス 54"/>
        <xdr:cNvSpPr txBox="1"/>
      </xdr:nvSpPr>
      <xdr:spPr>
        <a:xfrm>
          <a:off x="4622800" y="2484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74879</xdr:rowOff>
    </xdr:from>
    <xdr:to>
      <xdr:col>22</xdr:col>
      <xdr:colOff>114300</xdr:colOff>
      <xdr:row>16</xdr:row>
      <xdr:rowOff>133782</xdr:rowOff>
    </xdr:to>
    <xdr:cxnSp macro="">
      <xdr:nvCxnSpPr>
        <xdr:cNvPr id="56" name="直線コネクタ 55"/>
        <xdr:cNvCxnSpPr/>
      </xdr:nvCxnSpPr>
      <xdr:spPr bwMode="auto">
        <a:xfrm flipV="1">
          <a:off x="3606800" y="2865704"/>
          <a:ext cx="698500" cy="58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121158</xdr:rowOff>
    </xdr:from>
    <xdr:to>
      <xdr:col>22</xdr:col>
      <xdr:colOff>165100</xdr:colOff>
      <xdr:row>16</xdr:row>
      <xdr:rowOff>51308</xdr:rowOff>
    </xdr:to>
    <xdr:sp macro="" textlink="">
      <xdr:nvSpPr>
        <xdr:cNvPr id="57" name="フローチャート: 判断 56"/>
        <xdr:cNvSpPr/>
      </xdr:nvSpPr>
      <xdr:spPr bwMode="auto">
        <a:xfrm>
          <a:off x="4254500" y="2740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61485</xdr:rowOff>
    </xdr:from>
    <xdr:ext cx="762000" cy="259045"/>
    <xdr:sp macro="" textlink="">
      <xdr:nvSpPr>
        <xdr:cNvPr id="58" name="テキスト ボックス 57"/>
        <xdr:cNvSpPr txBox="1"/>
      </xdr:nvSpPr>
      <xdr:spPr>
        <a:xfrm>
          <a:off x="39243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133782</xdr:rowOff>
    </xdr:from>
    <xdr:to>
      <xdr:col>18</xdr:col>
      <xdr:colOff>177800</xdr:colOff>
      <xdr:row>16</xdr:row>
      <xdr:rowOff>149479</xdr:rowOff>
    </xdr:to>
    <xdr:cxnSp macro="">
      <xdr:nvCxnSpPr>
        <xdr:cNvPr id="59" name="直線コネクタ 58"/>
        <xdr:cNvCxnSpPr/>
      </xdr:nvCxnSpPr>
      <xdr:spPr bwMode="auto">
        <a:xfrm flipV="1">
          <a:off x="2908300" y="2924607"/>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164592</xdr:rowOff>
    </xdr:from>
    <xdr:to>
      <xdr:col>19</xdr:col>
      <xdr:colOff>38100</xdr:colOff>
      <xdr:row>16</xdr:row>
      <xdr:rowOff>94742</xdr:rowOff>
    </xdr:to>
    <xdr:sp macro="" textlink="">
      <xdr:nvSpPr>
        <xdr:cNvPr id="60" name="フローチャート: 判断 59"/>
        <xdr:cNvSpPr/>
      </xdr:nvSpPr>
      <xdr:spPr bwMode="auto">
        <a:xfrm>
          <a:off x="35560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104919</xdr:rowOff>
    </xdr:from>
    <xdr:ext cx="762000" cy="259045"/>
    <xdr:sp macro="" textlink="">
      <xdr:nvSpPr>
        <xdr:cNvPr id="61" name="テキスト ボックス 60"/>
        <xdr:cNvSpPr txBox="1"/>
      </xdr:nvSpPr>
      <xdr:spPr>
        <a:xfrm>
          <a:off x="3225800" y="255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85496</xdr:rowOff>
    </xdr:from>
    <xdr:to>
      <xdr:col>15</xdr:col>
      <xdr:colOff>101600</xdr:colOff>
      <xdr:row>16</xdr:row>
      <xdr:rowOff>15646</xdr:rowOff>
    </xdr:to>
    <xdr:sp macro="" textlink="">
      <xdr:nvSpPr>
        <xdr:cNvPr id="62" name="フローチャート: 判断 61"/>
        <xdr:cNvSpPr/>
      </xdr:nvSpPr>
      <xdr:spPr bwMode="auto">
        <a:xfrm>
          <a:off x="2857500" y="2704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25823</xdr:rowOff>
    </xdr:from>
    <xdr:ext cx="762000" cy="259045"/>
    <xdr:sp macro="" textlink="">
      <xdr:nvSpPr>
        <xdr:cNvPr id="63" name="テキスト ボックス 62"/>
        <xdr:cNvSpPr txBox="1"/>
      </xdr:nvSpPr>
      <xdr:spPr>
        <a:xfrm>
          <a:off x="2527300" y="2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54445</xdr:rowOff>
    </xdr:from>
    <xdr:to>
      <xdr:col>29</xdr:col>
      <xdr:colOff>177800</xdr:colOff>
      <xdr:row>15</xdr:row>
      <xdr:rowOff>156045</xdr:rowOff>
    </xdr:to>
    <xdr:sp macro="" textlink="">
      <xdr:nvSpPr>
        <xdr:cNvPr id="69" name="楕円 68"/>
        <xdr:cNvSpPr/>
      </xdr:nvSpPr>
      <xdr:spPr bwMode="auto">
        <a:xfrm>
          <a:off x="5600700" y="267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26522</xdr:rowOff>
    </xdr:from>
    <xdr:ext cx="762000" cy="259045"/>
    <xdr:sp macro="" textlink="">
      <xdr:nvSpPr>
        <xdr:cNvPr id="70" name="人口1人当たり決算額の推移該当値テキスト130"/>
        <xdr:cNvSpPr txBox="1"/>
      </xdr:nvSpPr>
      <xdr:spPr>
        <a:xfrm>
          <a:off x="5740400" y="26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107785</xdr:rowOff>
    </xdr:from>
    <xdr:to>
      <xdr:col>26</xdr:col>
      <xdr:colOff>101600</xdr:colOff>
      <xdr:row>16</xdr:row>
      <xdr:rowOff>37935</xdr:rowOff>
    </xdr:to>
    <xdr:sp macro="" textlink="">
      <xdr:nvSpPr>
        <xdr:cNvPr id="71" name="楕円 70"/>
        <xdr:cNvSpPr/>
      </xdr:nvSpPr>
      <xdr:spPr bwMode="auto">
        <a:xfrm>
          <a:off x="4953000" y="272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22712</xdr:rowOff>
    </xdr:from>
    <xdr:ext cx="736600" cy="259045"/>
    <xdr:sp macro="" textlink="">
      <xdr:nvSpPr>
        <xdr:cNvPr id="72" name="テキスト ボックス 71"/>
        <xdr:cNvSpPr txBox="1"/>
      </xdr:nvSpPr>
      <xdr:spPr>
        <a:xfrm>
          <a:off x="4622800" y="2813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24079</xdr:rowOff>
    </xdr:from>
    <xdr:to>
      <xdr:col>22</xdr:col>
      <xdr:colOff>165100</xdr:colOff>
      <xdr:row>16</xdr:row>
      <xdr:rowOff>125679</xdr:rowOff>
    </xdr:to>
    <xdr:sp macro="" textlink="">
      <xdr:nvSpPr>
        <xdr:cNvPr id="73" name="楕円 72"/>
        <xdr:cNvSpPr/>
      </xdr:nvSpPr>
      <xdr:spPr bwMode="auto">
        <a:xfrm>
          <a:off x="4254500" y="28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110456</xdr:rowOff>
    </xdr:from>
    <xdr:ext cx="762000" cy="259045"/>
    <xdr:sp macro="" textlink="">
      <xdr:nvSpPr>
        <xdr:cNvPr id="74" name="テキスト ボックス 73"/>
        <xdr:cNvSpPr txBox="1"/>
      </xdr:nvSpPr>
      <xdr:spPr>
        <a:xfrm>
          <a:off x="3924300" y="290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82982</xdr:rowOff>
    </xdr:from>
    <xdr:to>
      <xdr:col>19</xdr:col>
      <xdr:colOff>38100</xdr:colOff>
      <xdr:row>17</xdr:row>
      <xdr:rowOff>13132</xdr:rowOff>
    </xdr:to>
    <xdr:sp macro="" textlink="">
      <xdr:nvSpPr>
        <xdr:cNvPr id="75" name="楕円 74"/>
        <xdr:cNvSpPr/>
      </xdr:nvSpPr>
      <xdr:spPr bwMode="auto">
        <a:xfrm>
          <a:off x="3556000" y="2873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169359</xdr:rowOff>
    </xdr:from>
    <xdr:ext cx="762000" cy="259045"/>
    <xdr:sp macro="" textlink="">
      <xdr:nvSpPr>
        <xdr:cNvPr id="76" name="テキスト ボックス 75"/>
        <xdr:cNvSpPr txBox="1"/>
      </xdr:nvSpPr>
      <xdr:spPr>
        <a:xfrm>
          <a:off x="3225800" y="296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98679</xdr:rowOff>
    </xdr:from>
    <xdr:to>
      <xdr:col>15</xdr:col>
      <xdr:colOff>101600</xdr:colOff>
      <xdr:row>17</xdr:row>
      <xdr:rowOff>28829</xdr:rowOff>
    </xdr:to>
    <xdr:sp macro="" textlink="">
      <xdr:nvSpPr>
        <xdr:cNvPr id="77" name="楕円 76"/>
        <xdr:cNvSpPr/>
      </xdr:nvSpPr>
      <xdr:spPr bwMode="auto">
        <a:xfrm>
          <a:off x="2857500" y="2889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13606</xdr:rowOff>
    </xdr:from>
    <xdr:ext cx="762000" cy="259045"/>
    <xdr:sp macro="" textlink="">
      <xdr:nvSpPr>
        <xdr:cNvPr id="78" name="テキスト ボックス 77"/>
        <xdr:cNvSpPr txBox="1"/>
      </xdr:nvSpPr>
      <xdr:spPr>
        <a:xfrm>
          <a:off x="2527300" y="297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203078</xdr:rowOff>
    </xdr:from>
    <xdr:to>
      <xdr:col>29</xdr:col>
      <xdr:colOff>127000</xdr:colOff>
      <xdr:row>38</xdr:row>
      <xdr:rowOff>94904</xdr:rowOff>
    </xdr:to>
    <xdr:cxnSp macro="">
      <xdr:nvCxnSpPr>
        <xdr:cNvPr id="106" name="直線コネクタ 105"/>
        <xdr:cNvCxnSpPr/>
      </xdr:nvCxnSpPr>
      <xdr:spPr bwMode="auto">
        <a:xfrm flipV="1">
          <a:off x="5651500" y="6127628"/>
          <a:ext cx="0" cy="14348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66981</xdr:rowOff>
    </xdr:from>
    <xdr:ext cx="762000" cy="259045"/>
    <xdr:sp macro="" textlink="">
      <xdr:nvSpPr>
        <xdr:cNvPr id="107" name="人口1人当たり決算額の推移最小値テキスト445"/>
        <xdr:cNvSpPr txBox="1"/>
      </xdr:nvSpPr>
      <xdr:spPr>
        <a:xfrm>
          <a:off x="5740400" y="753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94904</xdr:rowOff>
    </xdr:from>
    <xdr:to>
      <xdr:col>30</xdr:col>
      <xdr:colOff>25400</xdr:colOff>
      <xdr:row>38</xdr:row>
      <xdr:rowOff>94904</xdr:rowOff>
    </xdr:to>
    <xdr:cxnSp macro="">
      <xdr:nvCxnSpPr>
        <xdr:cNvPr id="108" name="直線コネクタ 107"/>
        <xdr:cNvCxnSpPr/>
      </xdr:nvCxnSpPr>
      <xdr:spPr bwMode="auto">
        <a:xfrm>
          <a:off x="5562600" y="75625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118005</xdr:rowOff>
    </xdr:from>
    <xdr:ext cx="762000" cy="259045"/>
    <xdr:sp macro="" textlink="">
      <xdr:nvSpPr>
        <xdr:cNvPr id="109" name="人口1人当たり決算額の推移最大値テキスト445"/>
        <xdr:cNvSpPr txBox="1"/>
      </xdr:nvSpPr>
      <xdr:spPr>
        <a:xfrm>
          <a:off x="5740400" y="58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203078</xdr:rowOff>
    </xdr:from>
    <xdr:to>
      <xdr:col>30</xdr:col>
      <xdr:colOff>25400</xdr:colOff>
      <xdr:row>33</xdr:row>
      <xdr:rowOff>203078</xdr:rowOff>
    </xdr:to>
    <xdr:cxnSp macro="">
      <xdr:nvCxnSpPr>
        <xdr:cNvPr id="110" name="直線コネクタ 109"/>
        <xdr:cNvCxnSpPr/>
      </xdr:nvCxnSpPr>
      <xdr:spPr bwMode="auto">
        <a:xfrm>
          <a:off x="5562600" y="6127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10597</xdr:rowOff>
    </xdr:from>
    <xdr:to>
      <xdr:col>29</xdr:col>
      <xdr:colOff>127000</xdr:colOff>
      <xdr:row>36</xdr:row>
      <xdr:rowOff>133858</xdr:rowOff>
    </xdr:to>
    <xdr:cxnSp macro="">
      <xdr:nvCxnSpPr>
        <xdr:cNvPr id="111" name="直線コネクタ 110"/>
        <xdr:cNvCxnSpPr/>
      </xdr:nvCxnSpPr>
      <xdr:spPr bwMode="auto">
        <a:xfrm>
          <a:off x="5003800" y="6963847"/>
          <a:ext cx="647700" cy="12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52128</xdr:rowOff>
    </xdr:from>
    <xdr:ext cx="762000" cy="259045"/>
    <xdr:sp macro="" textlink="">
      <xdr:nvSpPr>
        <xdr:cNvPr id="112" name="人口1人当たり決算額の推移平均値テキスト445"/>
        <xdr:cNvSpPr txBox="1"/>
      </xdr:nvSpPr>
      <xdr:spPr>
        <a:xfrm>
          <a:off x="5740400" y="6662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207051</xdr:rowOff>
    </xdr:from>
    <xdr:to>
      <xdr:col>29</xdr:col>
      <xdr:colOff>177800</xdr:colOff>
      <xdr:row>35</xdr:row>
      <xdr:rowOff>308651</xdr:rowOff>
    </xdr:to>
    <xdr:sp macro="" textlink="">
      <xdr:nvSpPr>
        <xdr:cNvPr id="113" name="フローチャート: 判断 112"/>
        <xdr:cNvSpPr/>
      </xdr:nvSpPr>
      <xdr:spPr bwMode="auto">
        <a:xfrm>
          <a:off x="5600700" y="6817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10597</xdr:rowOff>
    </xdr:from>
    <xdr:to>
      <xdr:col>26</xdr:col>
      <xdr:colOff>50800</xdr:colOff>
      <xdr:row>36</xdr:row>
      <xdr:rowOff>144282</xdr:rowOff>
    </xdr:to>
    <xdr:cxnSp macro="">
      <xdr:nvCxnSpPr>
        <xdr:cNvPr id="114" name="直線コネクタ 113"/>
        <xdr:cNvCxnSpPr/>
      </xdr:nvCxnSpPr>
      <xdr:spPr bwMode="auto">
        <a:xfrm flipV="1">
          <a:off x="4305300" y="6963847"/>
          <a:ext cx="698500" cy="133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136093</xdr:rowOff>
    </xdr:from>
    <xdr:to>
      <xdr:col>26</xdr:col>
      <xdr:colOff>101600</xdr:colOff>
      <xdr:row>35</xdr:row>
      <xdr:rowOff>237693</xdr:rowOff>
    </xdr:to>
    <xdr:sp macro="" textlink="">
      <xdr:nvSpPr>
        <xdr:cNvPr id="115" name="フローチャート: 判断 114"/>
        <xdr:cNvSpPr/>
      </xdr:nvSpPr>
      <xdr:spPr bwMode="auto">
        <a:xfrm>
          <a:off x="4953000" y="6746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247870</xdr:rowOff>
    </xdr:from>
    <xdr:ext cx="736600" cy="259045"/>
    <xdr:sp macro="" textlink="">
      <xdr:nvSpPr>
        <xdr:cNvPr id="116" name="テキスト ボックス 115"/>
        <xdr:cNvSpPr txBox="1"/>
      </xdr:nvSpPr>
      <xdr:spPr>
        <a:xfrm>
          <a:off x="4622800" y="651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144282</xdr:rowOff>
    </xdr:from>
    <xdr:to>
      <xdr:col>22</xdr:col>
      <xdr:colOff>114300</xdr:colOff>
      <xdr:row>36</xdr:row>
      <xdr:rowOff>160833</xdr:rowOff>
    </xdr:to>
    <xdr:cxnSp macro="">
      <xdr:nvCxnSpPr>
        <xdr:cNvPr id="117" name="直線コネクタ 116"/>
        <xdr:cNvCxnSpPr/>
      </xdr:nvCxnSpPr>
      <xdr:spPr bwMode="auto">
        <a:xfrm flipV="1">
          <a:off x="3606800" y="7097532"/>
          <a:ext cx="698500" cy="16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282672</xdr:rowOff>
    </xdr:from>
    <xdr:to>
      <xdr:col>22</xdr:col>
      <xdr:colOff>165100</xdr:colOff>
      <xdr:row>36</xdr:row>
      <xdr:rowOff>41372</xdr:rowOff>
    </xdr:to>
    <xdr:sp macro="" textlink="">
      <xdr:nvSpPr>
        <xdr:cNvPr id="118" name="フローチャート: 判断 117"/>
        <xdr:cNvSpPr/>
      </xdr:nvSpPr>
      <xdr:spPr bwMode="auto">
        <a:xfrm>
          <a:off x="4254500" y="6893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51549</xdr:rowOff>
    </xdr:from>
    <xdr:ext cx="762000" cy="259045"/>
    <xdr:sp macro="" textlink="">
      <xdr:nvSpPr>
        <xdr:cNvPr id="119" name="テキスト ボックス 118"/>
        <xdr:cNvSpPr txBox="1"/>
      </xdr:nvSpPr>
      <xdr:spPr>
        <a:xfrm>
          <a:off x="3924300" y="66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146934</xdr:rowOff>
    </xdr:from>
    <xdr:to>
      <xdr:col>18</xdr:col>
      <xdr:colOff>177800</xdr:colOff>
      <xdr:row>36</xdr:row>
      <xdr:rowOff>160833</xdr:rowOff>
    </xdr:to>
    <xdr:cxnSp macro="">
      <xdr:nvCxnSpPr>
        <xdr:cNvPr id="120" name="直線コネクタ 119"/>
        <xdr:cNvCxnSpPr/>
      </xdr:nvCxnSpPr>
      <xdr:spPr bwMode="auto">
        <a:xfrm>
          <a:off x="2908300" y="7100184"/>
          <a:ext cx="6985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202295</xdr:rowOff>
    </xdr:from>
    <xdr:to>
      <xdr:col>19</xdr:col>
      <xdr:colOff>38100</xdr:colOff>
      <xdr:row>35</xdr:row>
      <xdr:rowOff>303895</xdr:rowOff>
    </xdr:to>
    <xdr:sp macro="" textlink="">
      <xdr:nvSpPr>
        <xdr:cNvPr id="121" name="フローチャート: 判断 120"/>
        <xdr:cNvSpPr/>
      </xdr:nvSpPr>
      <xdr:spPr bwMode="auto">
        <a:xfrm>
          <a:off x="3556000" y="681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314072</xdr:rowOff>
    </xdr:from>
    <xdr:ext cx="762000" cy="259045"/>
    <xdr:sp macro="" textlink="">
      <xdr:nvSpPr>
        <xdr:cNvPr id="122" name="テキスト ボックス 121"/>
        <xdr:cNvSpPr txBox="1"/>
      </xdr:nvSpPr>
      <xdr:spPr>
        <a:xfrm>
          <a:off x="3225800" y="658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79126</xdr:rowOff>
    </xdr:from>
    <xdr:to>
      <xdr:col>15</xdr:col>
      <xdr:colOff>101600</xdr:colOff>
      <xdr:row>35</xdr:row>
      <xdr:rowOff>180726</xdr:rowOff>
    </xdr:to>
    <xdr:sp macro="" textlink="">
      <xdr:nvSpPr>
        <xdr:cNvPr id="123" name="フローチャート: 判断 122"/>
        <xdr:cNvSpPr/>
      </xdr:nvSpPr>
      <xdr:spPr bwMode="auto">
        <a:xfrm>
          <a:off x="2857500" y="6689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190903</xdr:rowOff>
    </xdr:from>
    <xdr:ext cx="762000" cy="259045"/>
    <xdr:sp macro="" textlink="">
      <xdr:nvSpPr>
        <xdr:cNvPr id="124" name="テキスト ボックス 123"/>
        <xdr:cNvSpPr txBox="1"/>
      </xdr:nvSpPr>
      <xdr:spPr>
        <a:xfrm>
          <a:off x="2527300" y="64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83058</xdr:rowOff>
    </xdr:from>
    <xdr:to>
      <xdr:col>29</xdr:col>
      <xdr:colOff>177800</xdr:colOff>
      <xdr:row>37</xdr:row>
      <xdr:rowOff>13208</xdr:rowOff>
    </xdr:to>
    <xdr:sp macro="" textlink="">
      <xdr:nvSpPr>
        <xdr:cNvPr id="130" name="楕円 129"/>
        <xdr:cNvSpPr/>
      </xdr:nvSpPr>
      <xdr:spPr bwMode="auto">
        <a:xfrm>
          <a:off x="5600700" y="703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55135</xdr:rowOff>
    </xdr:from>
    <xdr:ext cx="762000" cy="259045"/>
    <xdr:sp macro="" textlink="">
      <xdr:nvSpPr>
        <xdr:cNvPr id="131" name="人口1人当たり決算額の推移該当値テキスト445"/>
        <xdr:cNvSpPr txBox="1"/>
      </xdr:nvSpPr>
      <xdr:spPr>
        <a:xfrm>
          <a:off x="5740400" y="700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302697</xdr:rowOff>
    </xdr:from>
    <xdr:to>
      <xdr:col>26</xdr:col>
      <xdr:colOff>101600</xdr:colOff>
      <xdr:row>36</xdr:row>
      <xdr:rowOff>61397</xdr:rowOff>
    </xdr:to>
    <xdr:sp macro="" textlink="">
      <xdr:nvSpPr>
        <xdr:cNvPr id="132" name="楕円 131"/>
        <xdr:cNvSpPr/>
      </xdr:nvSpPr>
      <xdr:spPr bwMode="auto">
        <a:xfrm>
          <a:off x="4953000" y="691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46174</xdr:rowOff>
    </xdr:from>
    <xdr:ext cx="736600" cy="259045"/>
    <xdr:sp macro="" textlink="">
      <xdr:nvSpPr>
        <xdr:cNvPr id="133" name="テキスト ボックス 132"/>
        <xdr:cNvSpPr txBox="1"/>
      </xdr:nvSpPr>
      <xdr:spPr>
        <a:xfrm>
          <a:off x="4622800" y="6999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93482</xdr:rowOff>
    </xdr:from>
    <xdr:to>
      <xdr:col>22</xdr:col>
      <xdr:colOff>165100</xdr:colOff>
      <xdr:row>37</xdr:row>
      <xdr:rowOff>23632</xdr:rowOff>
    </xdr:to>
    <xdr:sp macro="" textlink="">
      <xdr:nvSpPr>
        <xdr:cNvPr id="134" name="楕円 133"/>
        <xdr:cNvSpPr/>
      </xdr:nvSpPr>
      <xdr:spPr bwMode="auto">
        <a:xfrm>
          <a:off x="4254500" y="704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8409</xdr:rowOff>
    </xdr:from>
    <xdr:ext cx="762000" cy="259045"/>
    <xdr:sp macro="" textlink="">
      <xdr:nvSpPr>
        <xdr:cNvPr id="135" name="テキスト ボックス 134"/>
        <xdr:cNvSpPr txBox="1"/>
      </xdr:nvSpPr>
      <xdr:spPr>
        <a:xfrm>
          <a:off x="3924300" y="71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110033</xdr:rowOff>
    </xdr:from>
    <xdr:to>
      <xdr:col>19</xdr:col>
      <xdr:colOff>38100</xdr:colOff>
      <xdr:row>37</xdr:row>
      <xdr:rowOff>40183</xdr:rowOff>
    </xdr:to>
    <xdr:sp macro="" textlink="">
      <xdr:nvSpPr>
        <xdr:cNvPr id="136" name="楕円 135"/>
        <xdr:cNvSpPr/>
      </xdr:nvSpPr>
      <xdr:spPr bwMode="auto">
        <a:xfrm>
          <a:off x="3556000" y="706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24960</xdr:rowOff>
    </xdr:from>
    <xdr:ext cx="762000" cy="259045"/>
    <xdr:sp macro="" textlink="">
      <xdr:nvSpPr>
        <xdr:cNvPr id="137" name="テキスト ボックス 136"/>
        <xdr:cNvSpPr txBox="1"/>
      </xdr:nvSpPr>
      <xdr:spPr>
        <a:xfrm>
          <a:off x="3225800" y="714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96134</xdr:rowOff>
    </xdr:from>
    <xdr:to>
      <xdr:col>15</xdr:col>
      <xdr:colOff>101600</xdr:colOff>
      <xdr:row>37</xdr:row>
      <xdr:rowOff>26284</xdr:rowOff>
    </xdr:to>
    <xdr:sp macro="" textlink="">
      <xdr:nvSpPr>
        <xdr:cNvPr id="138" name="楕円 137"/>
        <xdr:cNvSpPr/>
      </xdr:nvSpPr>
      <xdr:spPr bwMode="auto">
        <a:xfrm>
          <a:off x="2857500" y="704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11061</xdr:rowOff>
    </xdr:from>
    <xdr:ext cx="762000" cy="259045"/>
    <xdr:sp macro="" textlink="">
      <xdr:nvSpPr>
        <xdr:cNvPr id="139" name="テキスト ボックス 138"/>
        <xdr:cNvSpPr txBox="1"/>
      </xdr:nvSpPr>
      <xdr:spPr>
        <a:xfrm>
          <a:off x="2527300" y="71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140255</xdr:rowOff>
    </xdr:from>
    <xdr:to>
      <xdr:col>24</xdr:col>
      <xdr:colOff>62865</xdr:colOff>
      <xdr:row>39</xdr:row>
      <xdr:rowOff>98650</xdr:rowOff>
    </xdr:to>
    <xdr:cxnSp macro="">
      <xdr:nvCxnSpPr>
        <xdr:cNvPr id="58" name="直線コネクタ 57"/>
        <xdr:cNvCxnSpPr/>
      </xdr:nvCxnSpPr>
      <xdr:spPr>
        <a:xfrm flipV="1">
          <a:off x="4633595" y="5283755"/>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102477</xdr:rowOff>
    </xdr:from>
    <xdr:ext cx="534377" cy="259045"/>
    <xdr:sp macro="" textlink="">
      <xdr:nvSpPr>
        <xdr:cNvPr id="59" name="人件費最小値テキスト"/>
        <xdr:cNvSpPr txBox="1"/>
      </xdr:nvSpPr>
      <xdr:spPr>
        <a:xfrm>
          <a:off x="4686300" y="678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98650</xdr:rowOff>
    </xdr:from>
    <xdr:to>
      <xdr:col>24</xdr:col>
      <xdr:colOff>152400</xdr:colOff>
      <xdr:row>39</xdr:row>
      <xdr:rowOff>98650</xdr:rowOff>
    </xdr:to>
    <xdr:cxnSp macro="">
      <xdr:nvCxnSpPr>
        <xdr:cNvPr id="60" name="直線コネクタ 59"/>
        <xdr:cNvCxnSpPr/>
      </xdr:nvCxnSpPr>
      <xdr:spPr>
        <a:xfrm>
          <a:off x="4546600" y="678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86932</xdr:rowOff>
    </xdr:from>
    <xdr:ext cx="534377" cy="259045"/>
    <xdr:sp macro="" textlink="">
      <xdr:nvSpPr>
        <xdr:cNvPr id="61" name="人件費最大値テキスト"/>
        <xdr:cNvSpPr txBox="1"/>
      </xdr:nvSpPr>
      <xdr:spPr>
        <a:xfrm>
          <a:off x="4686300" y="50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140255</xdr:rowOff>
    </xdr:from>
    <xdr:to>
      <xdr:col>24</xdr:col>
      <xdr:colOff>152400</xdr:colOff>
      <xdr:row>30</xdr:row>
      <xdr:rowOff>140255</xdr:rowOff>
    </xdr:to>
    <xdr:cxnSp macro="">
      <xdr:nvCxnSpPr>
        <xdr:cNvPr id="62" name="直線コネクタ 61"/>
        <xdr:cNvCxnSpPr/>
      </xdr:nvCxnSpPr>
      <xdr:spPr>
        <a:xfrm>
          <a:off x="4546600" y="52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21056</xdr:rowOff>
    </xdr:from>
    <xdr:to>
      <xdr:col>24</xdr:col>
      <xdr:colOff>63500</xdr:colOff>
      <xdr:row>37</xdr:row>
      <xdr:rowOff>32225</xdr:rowOff>
    </xdr:to>
    <xdr:cxnSp macro="">
      <xdr:nvCxnSpPr>
        <xdr:cNvPr id="63" name="直線コネクタ 62"/>
        <xdr:cNvCxnSpPr/>
      </xdr:nvCxnSpPr>
      <xdr:spPr>
        <a:xfrm flipV="1">
          <a:off x="3797300" y="6364706"/>
          <a:ext cx="8382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45320</xdr:rowOff>
    </xdr:from>
    <xdr:ext cx="534377" cy="259045"/>
    <xdr:sp macro="" textlink="">
      <xdr:nvSpPr>
        <xdr:cNvPr id="64" name="人件費平均値テキスト"/>
        <xdr:cNvSpPr txBox="1"/>
      </xdr:nvSpPr>
      <xdr:spPr>
        <a:xfrm>
          <a:off x="4686300" y="604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22443</xdr:rowOff>
    </xdr:from>
    <xdr:to>
      <xdr:col>24</xdr:col>
      <xdr:colOff>114300</xdr:colOff>
      <xdr:row>36</xdr:row>
      <xdr:rowOff>124043</xdr:rowOff>
    </xdr:to>
    <xdr:sp macro="" textlink="">
      <xdr:nvSpPr>
        <xdr:cNvPr id="65" name="フローチャート: 判断 64"/>
        <xdr:cNvSpPr/>
      </xdr:nvSpPr>
      <xdr:spPr>
        <a:xfrm>
          <a:off x="4584700" y="619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32225</xdr:rowOff>
    </xdr:from>
    <xdr:to>
      <xdr:col>19</xdr:col>
      <xdr:colOff>177800</xdr:colOff>
      <xdr:row>37</xdr:row>
      <xdr:rowOff>67495</xdr:rowOff>
    </xdr:to>
    <xdr:cxnSp macro="">
      <xdr:nvCxnSpPr>
        <xdr:cNvPr id="66" name="直線コネクタ 65"/>
        <xdr:cNvCxnSpPr/>
      </xdr:nvCxnSpPr>
      <xdr:spPr>
        <a:xfrm flipV="1">
          <a:off x="2908300" y="6375875"/>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30933</xdr:rowOff>
    </xdr:from>
    <xdr:to>
      <xdr:col>20</xdr:col>
      <xdr:colOff>38100</xdr:colOff>
      <xdr:row>36</xdr:row>
      <xdr:rowOff>132533</xdr:rowOff>
    </xdr:to>
    <xdr:sp macro="" textlink="">
      <xdr:nvSpPr>
        <xdr:cNvPr id="67" name="フローチャート: 判断 66"/>
        <xdr:cNvSpPr/>
      </xdr:nvSpPr>
      <xdr:spPr>
        <a:xfrm>
          <a:off x="3746500" y="620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149060</xdr:rowOff>
    </xdr:from>
    <xdr:ext cx="534377" cy="259045"/>
    <xdr:sp macro="" textlink="">
      <xdr:nvSpPr>
        <xdr:cNvPr id="68" name="テキスト ボックス 67"/>
        <xdr:cNvSpPr txBox="1"/>
      </xdr:nvSpPr>
      <xdr:spPr>
        <a:xfrm>
          <a:off x="3530111" y="597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61388</xdr:rowOff>
    </xdr:from>
    <xdr:to>
      <xdr:col>15</xdr:col>
      <xdr:colOff>50800</xdr:colOff>
      <xdr:row>37</xdr:row>
      <xdr:rowOff>67495</xdr:rowOff>
    </xdr:to>
    <xdr:cxnSp macro="">
      <xdr:nvCxnSpPr>
        <xdr:cNvPr id="69" name="直線コネクタ 68"/>
        <xdr:cNvCxnSpPr/>
      </xdr:nvCxnSpPr>
      <xdr:spPr>
        <a:xfrm>
          <a:off x="2019300" y="6405038"/>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45694</xdr:rowOff>
    </xdr:from>
    <xdr:to>
      <xdr:col>15</xdr:col>
      <xdr:colOff>101600</xdr:colOff>
      <xdr:row>36</xdr:row>
      <xdr:rowOff>147294</xdr:rowOff>
    </xdr:to>
    <xdr:sp macro="" textlink="">
      <xdr:nvSpPr>
        <xdr:cNvPr id="70" name="フローチャート: 判断 69"/>
        <xdr:cNvSpPr/>
      </xdr:nvSpPr>
      <xdr:spPr>
        <a:xfrm>
          <a:off x="2857500" y="621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163821</xdr:rowOff>
    </xdr:from>
    <xdr:ext cx="534377" cy="259045"/>
    <xdr:sp macro="" textlink="">
      <xdr:nvSpPr>
        <xdr:cNvPr id="71" name="テキスト ボックス 70"/>
        <xdr:cNvSpPr txBox="1"/>
      </xdr:nvSpPr>
      <xdr:spPr>
        <a:xfrm>
          <a:off x="2641111" y="59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61388</xdr:rowOff>
    </xdr:from>
    <xdr:to>
      <xdr:col>10</xdr:col>
      <xdr:colOff>114300</xdr:colOff>
      <xdr:row>37</xdr:row>
      <xdr:rowOff>79937</xdr:rowOff>
    </xdr:to>
    <xdr:cxnSp macro="">
      <xdr:nvCxnSpPr>
        <xdr:cNvPr id="72" name="直線コネクタ 71"/>
        <xdr:cNvCxnSpPr/>
      </xdr:nvCxnSpPr>
      <xdr:spPr>
        <a:xfrm flipV="1">
          <a:off x="1130300" y="6405038"/>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77111</xdr:rowOff>
    </xdr:from>
    <xdr:to>
      <xdr:col>10</xdr:col>
      <xdr:colOff>165100</xdr:colOff>
      <xdr:row>37</xdr:row>
      <xdr:rowOff>7261</xdr:rowOff>
    </xdr:to>
    <xdr:sp macro="" textlink="">
      <xdr:nvSpPr>
        <xdr:cNvPr id="73" name="フローチャート: 判断 72"/>
        <xdr:cNvSpPr/>
      </xdr:nvSpPr>
      <xdr:spPr>
        <a:xfrm>
          <a:off x="19685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23788</xdr:rowOff>
    </xdr:from>
    <xdr:ext cx="534377" cy="259045"/>
    <xdr:sp macro="" textlink="">
      <xdr:nvSpPr>
        <xdr:cNvPr id="74" name="テキスト ボックス 73"/>
        <xdr:cNvSpPr txBox="1"/>
      </xdr:nvSpPr>
      <xdr:spPr>
        <a:xfrm>
          <a:off x="1752111" y="60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116528</xdr:rowOff>
    </xdr:from>
    <xdr:to>
      <xdr:col>6</xdr:col>
      <xdr:colOff>38100</xdr:colOff>
      <xdr:row>36</xdr:row>
      <xdr:rowOff>46678</xdr:rowOff>
    </xdr:to>
    <xdr:sp macro="" textlink="">
      <xdr:nvSpPr>
        <xdr:cNvPr id="75" name="フローチャート: 判断 74"/>
        <xdr:cNvSpPr/>
      </xdr:nvSpPr>
      <xdr:spPr>
        <a:xfrm>
          <a:off x="1079500" y="611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63205</xdr:rowOff>
    </xdr:from>
    <xdr:ext cx="534377" cy="259045"/>
    <xdr:sp macro="" textlink="">
      <xdr:nvSpPr>
        <xdr:cNvPr id="76" name="テキスト ボックス 75"/>
        <xdr:cNvSpPr txBox="1"/>
      </xdr:nvSpPr>
      <xdr:spPr>
        <a:xfrm>
          <a:off x="863111" y="58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141706</xdr:rowOff>
    </xdr:from>
    <xdr:to>
      <xdr:col>24</xdr:col>
      <xdr:colOff>114300</xdr:colOff>
      <xdr:row>37</xdr:row>
      <xdr:rowOff>71856</xdr:rowOff>
    </xdr:to>
    <xdr:sp macro="" textlink="">
      <xdr:nvSpPr>
        <xdr:cNvPr id="82" name="楕円 81"/>
        <xdr:cNvSpPr/>
      </xdr:nvSpPr>
      <xdr:spPr>
        <a:xfrm>
          <a:off x="4584700" y="63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120133</xdr:rowOff>
    </xdr:from>
    <xdr:ext cx="534377" cy="259045"/>
    <xdr:sp macro="" textlink="">
      <xdr:nvSpPr>
        <xdr:cNvPr id="83" name="人件費該当値テキスト"/>
        <xdr:cNvSpPr txBox="1"/>
      </xdr:nvSpPr>
      <xdr:spPr>
        <a:xfrm>
          <a:off x="4686300" y="62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152875</xdr:rowOff>
    </xdr:from>
    <xdr:to>
      <xdr:col>20</xdr:col>
      <xdr:colOff>38100</xdr:colOff>
      <xdr:row>37</xdr:row>
      <xdr:rowOff>83025</xdr:rowOff>
    </xdr:to>
    <xdr:sp macro="" textlink="">
      <xdr:nvSpPr>
        <xdr:cNvPr id="84" name="楕円 83"/>
        <xdr:cNvSpPr/>
      </xdr:nvSpPr>
      <xdr:spPr>
        <a:xfrm>
          <a:off x="3746500" y="63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74152</xdr:rowOff>
    </xdr:from>
    <xdr:ext cx="534377" cy="259045"/>
    <xdr:sp macro="" textlink="">
      <xdr:nvSpPr>
        <xdr:cNvPr id="85" name="テキスト ボックス 84"/>
        <xdr:cNvSpPr txBox="1"/>
      </xdr:nvSpPr>
      <xdr:spPr>
        <a:xfrm>
          <a:off x="3530111" y="64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16695</xdr:rowOff>
    </xdr:from>
    <xdr:to>
      <xdr:col>15</xdr:col>
      <xdr:colOff>101600</xdr:colOff>
      <xdr:row>37</xdr:row>
      <xdr:rowOff>118295</xdr:rowOff>
    </xdr:to>
    <xdr:sp macro="" textlink="">
      <xdr:nvSpPr>
        <xdr:cNvPr id="86" name="楕円 85"/>
        <xdr:cNvSpPr/>
      </xdr:nvSpPr>
      <xdr:spPr>
        <a:xfrm>
          <a:off x="2857500" y="63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109422</xdr:rowOff>
    </xdr:from>
    <xdr:ext cx="534377" cy="259045"/>
    <xdr:sp macro="" textlink="">
      <xdr:nvSpPr>
        <xdr:cNvPr id="87" name="テキスト ボックス 86"/>
        <xdr:cNvSpPr txBox="1"/>
      </xdr:nvSpPr>
      <xdr:spPr>
        <a:xfrm>
          <a:off x="2641111" y="64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10588</xdr:rowOff>
    </xdr:from>
    <xdr:to>
      <xdr:col>10</xdr:col>
      <xdr:colOff>165100</xdr:colOff>
      <xdr:row>37</xdr:row>
      <xdr:rowOff>112188</xdr:rowOff>
    </xdr:to>
    <xdr:sp macro="" textlink="">
      <xdr:nvSpPr>
        <xdr:cNvPr id="88" name="楕円 87"/>
        <xdr:cNvSpPr/>
      </xdr:nvSpPr>
      <xdr:spPr>
        <a:xfrm>
          <a:off x="1968500" y="6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103315</xdr:rowOff>
    </xdr:from>
    <xdr:ext cx="534377" cy="259045"/>
    <xdr:sp macro="" textlink="">
      <xdr:nvSpPr>
        <xdr:cNvPr id="89" name="テキスト ボックス 88"/>
        <xdr:cNvSpPr txBox="1"/>
      </xdr:nvSpPr>
      <xdr:spPr>
        <a:xfrm>
          <a:off x="1752111" y="644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29137</xdr:rowOff>
    </xdr:from>
    <xdr:to>
      <xdr:col>6</xdr:col>
      <xdr:colOff>38100</xdr:colOff>
      <xdr:row>37</xdr:row>
      <xdr:rowOff>130737</xdr:rowOff>
    </xdr:to>
    <xdr:sp macro="" textlink="">
      <xdr:nvSpPr>
        <xdr:cNvPr id="90" name="楕円 89"/>
        <xdr:cNvSpPr/>
      </xdr:nvSpPr>
      <xdr:spPr>
        <a:xfrm>
          <a:off x="1079500" y="63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121864</xdr:rowOff>
    </xdr:from>
    <xdr:ext cx="534377" cy="259045"/>
    <xdr:sp macro="" textlink="">
      <xdr:nvSpPr>
        <xdr:cNvPr id="91" name="テキスト ボックス 90"/>
        <xdr:cNvSpPr txBox="1"/>
      </xdr:nvSpPr>
      <xdr:spPr>
        <a:xfrm>
          <a:off x="863111" y="646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20828</xdr:rowOff>
    </xdr:from>
    <xdr:to>
      <xdr:col>24</xdr:col>
      <xdr:colOff>62865</xdr:colOff>
      <xdr:row>58</xdr:row>
      <xdr:rowOff>125355</xdr:rowOff>
    </xdr:to>
    <xdr:cxnSp macro="">
      <xdr:nvCxnSpPr>
        <xdr:cNvPr id="116" name="直線コネクタ 115"/>
        <xdr:cNvCxnSpPr/>
      </xdr:nvCxnSpPr>
      <xdr:spPr>
        <a:xfrm flipV="1">
          <a:off x="4633595" y="8593328"/>
          <a:ext cx="1270" cy="147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129182</xdr:rowOff>
    </xdr:from>
    <xdr:ext cx="534377" cy="259045"/>
    <xdr:sp macro="" textlink="">
      <xdr:nvSpPr>
        <xdr:cNvPr id="117" name="物件費最小値テキスト"/>
        <xdr:cNvSpPr txBox="1"/>
      </xdr:nvSpPr>
      <xdr:spPr>
        <a:xfrm>
          <a:off x="4686300" y="100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125355</xdr:rowOff>
    </xdr:from>
    <xdr:to>
      <xdr:col>24</xdr:col>
      <xdr:colOff>152400</xdr:colOff>
      <xdr:row>58</xdr:row>
      <xdr:rowOff>125355</xdr:rowOff>
    </xdr:to>
    <xdr:cxnSp macro="">
      <xdr:nvCxnSpPr>
        <xdr:cNvPr id="118" name="直線コネクタ 117"/>
        <xdr:cNvCxnSpPr/>
      </xdr:nvCxnSpPr>
      <xdr:spPr>
        <a:xfrm>
          <a:off x="4546600" y="10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138955</xdr:rowOff>
    </xdr:from>
    <xdr:ext cx="599010" cy="259045"/>
    <xdr:sp macro="" textlink="">
      <xdr:nvSpPr>
        <xdr:cNvPr id="119" name="物件費最大値テキスト"/>
        <xdr:cNvSpPr txBox="1"/>
      </xdr:nvSpPr>
      <xdr:spPr>
        <a:xfrm>
          <a:off x="4686300" y="836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20828</xdr:rowOff>
    </xdr:from>
    <xdr:to>
      <xdr:col>24</xdr:col>
      <xdr:colOff>152400</xdr:colOff>
      <xdr:row>50</xdr:row>
      <xdr:rowOff>20828</xdr:rowOff>
    </xdr:to>
    <xdr:cxnSp macro="">
      <xdr:nvCxnSpPr>
        <xdr:cNvPr id="120" name="直線コネクタ 119"/>
        <xdr:cNvCxnSpPr/>
      </xdr:nvCxnSpPr>
      <xdr:spPr>
        <a:xfrm>
          <a:off x="4546600" y="859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11150</xdr:rowOff>
    </xdr:from>
    <xdr:to>
      <xdr:col>24</xdr:col>
      <xdr:colOff>63500</xdr:colOff>
      <xdr:row>58</xdr:row>
      <xdr:rowOff>48013</xdr:rowOff>
    </xdr:to>
    <xdr:cxnSp macro="">
      <xdr:nvCxnSpPr>
        <xdr:cNvPr id="121" name="直線コネクタ 120"/>
        <xdr:cNvCxnSpPr/>
      </xdr:nvCxnSpPr>
      <xdr:spPr>
        <a:xfrm flipV="1">
          <a:off x="3797300" y="9955250"/>
          <a:ext cx="838200" cy="3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138809</xdr:rowOff>
    </xdr:from>
    <xdr:ext cx="534377" cy="259045"/>
    <xdr:sp macro="" textlink="">
      <xdr:nvSpPr>
        <xdr:cNvPr id="122" name="物件費平均値テキスト"/>
        <xdr:cNvSpPr txBox="1"/>
      </xdr:nvSpPr>
      <xdr:spPr>
        <a:xfrm>
          <a:off x="4686300" y="9225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115932</xdr:rowOff>
    </xdr:from>
    <xdr:to>
      <xdr:col>24</xdr:col>
      <xdr:colOff>114300</xdr:colOff>
      <xdr:row>55</xdr:row>
      <xdr:rowOff>46082</xdr:rowOff>
    </xdr:to>
    <xdr:sp macro="" textlink="">
      <xdr:nvSpPr>
        <xdr:cNvPr id="123" name="フローチャート: 判断 122"/>
        <xdr:cNvSpPr/>
      </xdr:nvSpPr>
      <xdr:spPr>
        <a:xfrm>
          <a:off x="4584700" y="937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31134</xdr:rowOff>
    </xdr:from>
    <xdr:to>
      <xdr:col>19</xdr:col>
      <xdr:colOff>177800</xdr:colOff>
      <xdr:row>58</xdr:row>
      <xdr:rowOff>48013</xdr:rowOff>
    </xdr:to>
    <xdr:cxnSp macro="">
      <xdr:nvCxnSpPr>
        <xdr:cNvPr id="124" name="直線コネクタ 123"/>
        <xdr:cNvCxnSpPr/>
      </xdr:nvCxnSpPr>
      <xdr:spPr>
        <a:xfrm>
          <a:off x="2908300" y="9975234"/>
          <a:ext cx="889000" cy="1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62420</xdr:rowOff>
    </xdr:from>
    <xdr:to>
      <xdr:col>20</xdr:col>
      <xdr:colOff>38100</xdr:colOff>
      <xdr:row>55</xdr:row>
      <xdr:rowOff>164020</xdr:rowOff>
    </xdr:to>
    <xdr:sp macro="" textlink="">
      <xdr:nvSpPr>
        <xdr:cNvPr id="125" name="フローチャート: 判断 124"/>
        <xdr:cNvSpPr/>
      </xdr:nvSpPr>
      <xdr:spPr>
        <a:xfrm>
          <a:off x="3746500" y="94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9097</xdr:rowOff>
    </xdr:from>
    <xdr:ext cx="534377" cy="259045"/>
    <xdr:sp macro="" textlink="">
      <xdr:nvSpPr>
        <xdr:cNvPr id="126" name="テキスト ボックス 125"/>
        <xdr:cNvSpPr txBox="1"/>
      </xdr:nvSpPr>
      <xdr:spPr>
        <a:xfrm>
          <a:off x="3530111" y="926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25495</xdr:rowOff>
    </xdr:from>
    <xdr:to>
      <xdr:col>15</xdr:col>
      <xdr:colOff>50800</xdr:colOff>
      <xdr:row>58</xdr:row>
      <xdr:rowOff>31134</xdr:rowOff>
    </xdr:to>
    <xdr:cxnSp macro="">
      <xdr:nvCxnSpPr>
        <xdr:cNvPr id="127" name="直線コネクタ 126"/>
        <xdr:cNvCxnSpPr/>
      </xdr:nvCxnSpPr>
      <xdr:spPr>
        <a:xfrm>
          <a:off x="2019300" y="996959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94977</xdr:rowOff>
    </xdr:from>
    <xdr:to>
      <xdr:col>15</xdr:col>
      <xdr:colOff>101600</xdr:colOff>
      <xdr:row>55</xdr:row>
      <xdr:rowOff>25127</xdr:rowOff>
    </xdr:to>
    <xdr:sp macro="" textlink="">
      <xdr:nvSpPr>
        <xdr:cNvPr id="128" name="フローチャート: 判断 127"/>
        <xdr:cNvSpPr/>
      </xdr:nvSpPr>
      <xdr:spPr>
        <a:xfrm>
          <a:off x="2857500" y="935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41654</xdr:rowOff>
    </xdr:from>
    <xdr:ext cx="534377" cy="259045"/>
    <xdr:sp macro="" textlink="">
      <xdr:nvSpPr>
        <xdr:cNvPr id="129" name="テキスト ボックス 128"/>
        <xdr:cNvSpPr txBox="1"/>
      </xdr:nvSpPr>
      <xdr:spPr>
        <a:xfrm>
          <a:off x="2641111" y="91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25495</xdr:rowOff>
    </xdr:from>
    <xdr:to>
      <xdr:col>10</xdr:col>
      <xdr:colOff>114300</xdr:colOff>
      <xdr:row>58</xdr:row>
      <xdr:rowOff>67576</xdr:rowOff>
    </xdr:to>
    <xdr:cxnSp macro="">
      <xdr:nvCxnSpPr>
        <xdr:cNvPr id="130" name="直線コネクタ 129"/>
        <xdr:cNvCxnSpPr/>
      </xdr:nvCxnSpPr>
      <xdr:spPr>
        <a:xfrm flipV="1">
          <a:off x="1130300" y="9969595"/>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109321</xdr:rowOff>
    </xdr:from>
    <xdr:to>
      <xdr:col>10</xdr:col>
      <xdr:colOff>165100</xdr:colOff>
      <xdr:row>55</xdr:row>
      <xdr:rowOff>39471</xdr:rowOff>
    </xdr:to>
    <xdr:sp macro="" textlink="">
      <xdr:nvSpPr>
        <xdr:cNvPr id="131" name="フローチャート: 判断 130"/>
        <xdr:cNvSpPr/>
      </xdr:nvSpPr>
      <xdr:spPr>
        <a:xfrm>
          <a:off x="1968500" y="936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55998</xdr:rowOff>
    </xdr:from>
    <xdr:ext cx="534377" cy="259045"/>
    <xdr:sp macro="" textlink="">
      <xdr:nvSpPr>
        <xdr:cNvPr id="132" name="テキスト ボックス 131"/>
        <xdr:cNvSpPr txBox="1"/>
      </xdr:nvSpPr>
      <xdr:spPr>
        <a:xfrm>
          <a:off x="1752111" y="914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50152</xdr:rowOff>
    </xdr:from>
    <xdr:to>
      <xdr:col>6</xdr:col>
      <xdr:colOff>38100</xdr:colOff>
      <xdr:row>54</xdr:row>
      <xdr:rowOff>151752</xdr:rowOff>
    </xdr:to>
    <xdr:sp macro="" textlink="">
      <xdr:nvSpPr>
        <xdr:cNvPr id="133" name="フローチャート: 判断 132"/>
        <xdr:cNvSpPr/>
      </xdr:nvSpPr>
      <xdr:spPr>
        <a:xfrm>
          <a:off x="1079500" y="930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168279</xdr:rowOff>
    </xdr:from>
    <xdr:ext cx="534377" cy="259045"/>
    <xdr:sp macro="" textlink="">
      <xdr:nvSpPr>
        <xdr:cNvPr id="134" name="テキスト ボックス 133"/>
        <xdr:cNvSpPr txBox="1"/>
      </xdr:nvSpPr>
      <xdr:spPr>
        <a:xfrm>
          <a:off x="863111" y="908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131800</xdr:rowOff>
    </xdr:from>
    <xdr:to>
      <xdr:col>24</xdr:col>
      <xdr:colOff>114300</xdr:colOff>
      <xdr:row>58</xdr:row>
      <xdr:rowOff>61950</xdr:rowOff>
    </xdr:to>
    <xdr:sp macro="" textlink="">
      <xdr:nvSpPr>
        <xdr:cNvPr id="140" name="楕円 139"/>
        <xdr:cNvSpPr/>
      </xdr:nvSpPr>
      <xdr:spPr>
        <a:xfrm>
          <a:off x="4584700" y="99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46727</xdr:rowOff>
    </xdr:from>
    <xdr:ext cx="534377" cy="259045"/>
    <xdr:sp macro="" textlink="">
      <xdr:nvSpPr>
        <xdr:cNvPr id="141" name="物件費該当値テキスト"/>
        <xdr:cNvSpPr txBox="1"/>
      </xdr:nvSpPr>
      <xdr:spPr>
        <a:xfrm>
          <a:off x="4686300" y="98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168663</xdr:rowOff>
    </xdr:from>
    <xdr:to>
      <xdr:col>20</xdr:col>
      <xdr:colOff>38100</xdr:colOff>
      <xdr:row>58</xdr:row>
      <xdr:rowOff>98813</xdr:rowOff>
    </xdr:to>
    <xdr:sp macro="" textlink="">
      <xdr:nvSpPr>
        <xdr:cNvPr id="142" name="楕円 141"/>
        <xdr:cNvSpPr/>
      </xdr:nvSpPr>
      <xdr:spPr>
        <a:xfrm>
          <a:off x="3746500" y="99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89940</xdr:rowOff>
    </xdr:from>
    <xdr:ext cx="534377" cy="259045"/>
    <xdr:sp macro="" textlink="">
      <xdr:nvSpPr>
        <xdr:cNvPr id="143" name="テキスト ボックス 142"/>
        <xdr:cNvSpPr txBox="1"/>
      </xdr:nvSpPr>
      <xdr:spPr>
        <a:xfrm>
          <a:off x="3530111" y="100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151784</xdr:rowOff>
    </xdr:from>
    <xdr:to>
      <xdr:col>15</xdr:col>
      <xdr:colOff>101600</xdr:colOff>
      <xdr:row>58</xdr:row>
      <xdr:rowOff>81934</xdr:rowOff>
    </xdr:to>
    <xdr:sp macro="" textlink="">
      <xdr:nvSpPr>
        <xdr:cNvPr id="144" name="楕円 143"/>
        <xdr:cNvSpPr/>
      </xdr:nvSpPr>
      <xdr:spPr>
        <a:xfrm>
          <a:off x="2857500" y="9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73061</xdr:rowOff>
    </xdr:from>
    <xdr:ext cx="534377" cy="259045"/>
    <xdr:sp macro="" textlink="">
      <xdr:nvSpPr>
        <xdr:cNvPr id="145" name="テキスト ボックス 144"/>
        <xdr:cNvSpPr txBox="1"/>
      </xdr:nvSpPr>
      <xdr:spPr>
        <a:xfrm>
          <a:off x="2641111" y="100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146145</xdr:rowOff>
    </xdr:from>
    <xdr:to>
      <xdr:col>10</xdr:col>
      <xdr:colOff>165100</xdr:colOff>
      <xdr:row>58</xdr:row>
      <xdr:rowOff>76295</xdr:rowOff>
    </xdr:to>
    <xdr:sp macro="" textlink="">
      <xdr:nvSpPr>
        <xdr:cNvPr id="146" name="楕円 145"/>
        <xdr:cNvSpPr/>
      </xdr:nvSpPr>
      <xdr:spPr>
        <a:xfrm>
          <a:off x="1968500" y="99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67422</xdr:rowOff>
    </xdr:from>
    <xdr:ext cx="534377" cy="259045"/>
    <xdr:sp macro="" textlink="">
      <xdr:nvSpPr>
        <xdr:cNvPr id="147" name="テキスト ボックス 146"/>
        <xdr:cNvSpPr txBox="1"/>
      </xdr:nvSpPr>
      <xdr:spPr>
        <a:xfrm>
          <a:off x="1752111" y="100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16776</xdr:rowOff>
    </xdr:from>
    <xdr:to>
      <xdr:col>6</xdr:col>
      <xdr:colOff>38100</xdr:colOff>
      <xdr:row>58</xdr:row>
      <xdr:rowOff>118376</xdr:rowOff>
    </xdr:to>
    <xdr:sp macro="" textlink="">
      <xdr:nvSpPr>
        <xdr:cNvPr id="148" name="楕円 147"/>
        <xdr:cNvSpPr/>
      </xdr:nvSpPr>
      <xdr:spPr>
        <a:xfrm>
          <a:off x="1079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109503</xdr:rowOff>
    </xdr:from>
    <xdr:ext cx="534377" cy="259045"/>
    <xdr:sp macro="" textlink="">
      <xdr:nvSpPr>
        <xdr:cNvPr id="149" name="テキスト ボックス 148"/>
        <xdr:cNvSpPr txBox="1"/>
      </xdr:nvSpPr>
      <xdr:spPr>
        <a:xfrm>
          <a:off x="863111" y="100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21082</xdr:rowOff>
    </xdr:from>
    <xdr:to>
      <xdr:col>24</xdr:col>
      <xdr:colOff>62865</xdr:colOff>
      <xdr:row>78</xdr:row>
      <xdr:rowOff>11685</xdr:rowOff>
    </xdr:to>
    <xdr:cxnSp macro="">
      <xdr:nvCxnSpPr>
        <xdr:cNvPr id="173" name="直線コネクタ 172"/>
        <xdr:cNvCxnSpPr/>
      </xdr:nvCxnSpPr>
      <xdr:spPr>
        <a:xfrm flipV="1">
          <a:off x="4633595" y="12022582"/>
          <a:ext cx="1270" cy="136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15512</xdr:rowOff>
    </xdr:from>
    <xdr:ext cx="469744" cy="259045"/>
    <xdr:sp macro="" textlink="">
      <xdr:nvSpPr>
        <xdr:cNvPr id="174" name="維持補修費最小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11685</xdr:rowOff>
    </xdr:from>
    <xdr:to>
      <xdr:col>24</xdr:col>
      <xdr:colOff>152400</xdr:colOff>
      <xdr:row>78</xdr:row>
      <xdr:rowOff>11685</xdr:rowOff>
    </xdr:to>
    <xdr:cxnSp macro="">
      <xdr:nvCxnSpPr>
        <xdr:cNvPr id="175" name="直線コネクタ 174"/>
        <xdr:cNvCxnSpPr/>
      </xdr:nvCxnSpPr>
      <xdr:spPr>
        <a:xfrm>
          <a:off x="4546600" y="1338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139209</xdr:rowOff>
    </xdr:from>
    <xdr:ext cx="534377" cy="259045"/>
    <xdr:sp macro="" textlink="">
      <xdr:nvSpPr>
        <xdr:cNvPr id="176" name="維持補修費最大値テキスト"/>
        <xdr:cNvSpPr txBox="1"/>
      </xdr:nvSpPr>
      <xdr:spPr>
        <a:xfrm>
          <a:off x="4686300" y="117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21082</xdr:rowOff>
    </xdr:from>
    <xdr:to>
      <xdr:col>24</xdr:col>
      <xdr:colOff>152400</xdr:colOff>
      <xdr:row>70</xdr:row>
      <xdr:rowOff>21082</xdr:rowOff>
    </xdr:to>
    <xdr:cxnSp macro="">
      <xdr:nvCxnSpPr>
        <xdr:cNvPr id="177" name="直線コネクタ 176"/>
        <xdr:cNvCxnSpPr/>
      </xdr:nvCxnSpPr>
      <xdr:spPr>
        <a:xfrm>
          <a:off x="4546600" y="1202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52451</xdr:rowOff>
    </xdr:from>
    <xdr:to>
      <xdr:col>24</xdr:col>
      <xdr:colOff>63500</xdr:colOff>
      <xdr:row>77</xdr:row>
      <xdr:rowOff>73913</xdr:rowOff>
    </xdr:to>
    <xdr:cxnSp macro="">
      <xdr:nvCxnSpPr>
        <xdr:cNvPr id="178" name="直線コネクタ 177"/>
        <xdr:cNvCxnSpPr/>
      </xdr:nvCxnSpPr>
      <xdr:spPr>
        <a:xfrm flipV="1">
          <a:off x="3797300" y="13254101"/>
          <a:ext cx="838200" cy="2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1033</xdr:rowOff>
    </xdr:from>
    <xdr:ext cx="469744" cy="259045"/>
    <xdr:sp macro="" textlink="">
      <xdr:nvSpPr>
        <xdr:cNvPr id="179" name="維持補修費平均値テキスト"/>
        <xdr:cNvSpPr txBox="1"/>
      </xdr:nvSpPr>
      <xdr:spPr>
        <a:xfrm>
          <a:off x="4686300" y="1268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149606</xdr:rowOff>
    </xdr:from>
    <xdr:to>
      <xdr:col>24</xdr:col>
      <xdr:colOff>114300</xdr:colOff>
      <xdr:row>75</xdr:row>
      <xdr:rowOff>79756</xdr:rowOff>
    </xdr:to>
    <xdr:sp macro="" textlink="">
      <xdr:nvSpPr>
        <xdr:cNvPr id="180" name="フローチャート: 判断 179"/>
        <xdr:cNvSpPr/>
      </xdr:nvSpPr>
      <xdr:spPr>
        <a:xfrm>
          <a:off x="4584700" y="1283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73913</xdr:rowOff>
    </xdr:from>
    <xdr:to>
      <xdr:col>19</xdr:col>
      <xdr:colOff>177800</xdr:colOff>
      <xdr:row>77</xdr:row>
      <xdr:rowOff>121920</xdr:rowOff>
    </xdr:to>
    <xdr:cxnSp macro="">
      <xdr:nvCxnSpPr>
        <xdr:cNvPr id="181" name="直線コネクタ 180"/>
        <xdr:cNvCxnSpPr/>
      </xdr:nvCxnSpPr>
      <xdr:spPr>
        <a:xfrm flipV="1">
          <a:off x="2908300" y="13275563"/>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6350</xdr:rowOff>
    </xdr:from>
    <xdr:to>
      <xdr:col>20</xdr:col>
      <xdr:colOff>38100</xdr:colOff>
      <xdr:row>75</xdr:row>
      <xdr:rowOff>107950</xdr:rowOff>
    </xdr:to>
    <xdr:sp macro="" textlink="">
      <xdr:nvSpPr>
        <xdr:cNvPr id="182" name="フローチャート: 判断 181"/>
        <xdr:cNvSpPr/>
      </xdr:nvSpPr>
      <xdr:spPr>
        <a:xfrm>
          <a:off x="3746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124477</xdr:rowOff>
    </xdr:from>
    <xdr:ext cx="469744" cy="259045"/>
    <xdr:sp macro="" textlink="">
      <xdr:nvSpPr>
        <xdr:cNvPr id="183" name="テキスト ボックス 182"/>
        <xdr:cNvSpPr txBox="1"/>
      </xdr:nvSpPr>
      <xdr:spPr>
        <a:xfrm>
          <a:off x="3562428" y="1264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97028</xdr:rowOff>
    </xdr:from>
    <xdr:to>
      <xdr:col>15</xdr:col>
      <xdr:colOff>50800</xdr:colOff>
      <xdr:row>77</xdr:row>
      <xdr:rowOff>121920</xdr:rowOff>
    </xdr:to>
    <xdr:cxnSp macro="">
      <xdr:nvCxnSpPr>
        <xdr:cNvPr id="184" name="直線コネクタ 183"/>
        <xdr:cNvCxnSpPr/>
      </xdr:nvCxnSpPr>
      <xdr:spPr>
        <a:xfrm>
          <a:off x="2019300" y="13298678"/>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22860</xdr:rowOff>
    </xdr:from>
    <xdr:to>
      <xdr:col>15</xdr:col>
      <xdr:colOff>101600</xdr:colOff>
      <xdr:row>75</xdr:row>
      <xdr:rowOff>124460</xdr:rowOff>
    </xdr:to>
    <xdr:sp macro="" textlink="">
      <xdr:nvSpPr>
        <xdr:cNvPr id="185" name="フローチャート: 判断 184"/>
        <xdr:cNvSpPr/>
      </xdr:nvSpPr>
      <xdr:spPr>
        <a:xfrm>
          <a:off x="2857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140987</xdr:rowOff>
    </xdr:from>
    <xdr:ext cx="469744" cy="259045"/>
    <xdr:sp macro="" textlink="">
      <xdr:nvSpPr>
        <xdr:cNvPr id="186" name="テキスト ボックス 185"/>
        <xdr:cNvSpPr txBox="1"/>
      </xdr:nvSpPr>
      <xdr:spPr>
        <a:xfrm>
          <a:off x="2673428" y="126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97028</xdr:rowOff>
    </xdr:from>
    <xdr:to>
      <xdr:col>10</xdr:col>
      <xdr:colOff>114300</xdr:colOff>
      <xdr:row>77</xdr:row>
      <xdr:rowOff>159386</xdr:rowOff>
    </xdr:to>
    <xdr:cxnSp macro="">
      <xdr:nvCxnSpPr>
        <xdr:cNvPr id="187" name="直線コネクタ 186"/>
        <xdr:cNvCxnSpPr/>
      </xdr:nvCxnSpPr>
      <xdr:spPr>
        <a:xfrm flipV="1">
          <a:off x="1130300" y="13298678"/>
          <a:ext cx="889000" cy="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9144</xdr:rowOff>
    </xdr:from>
    <xdr:to>
      <xdr:col>10</xdr:col>
      <xdr:colOff>165100</xdr:colOff>
      <xdr:row>75</xdr:row>
      <xdr:rowOff>110744</xdr:rowOff>
    </xdr:to>
    <xdr:sp macro="" textlink="">
      <xdr:nvSpPr>
        <xdr:cNvPr id="188" name="フローチャート: 判断 187"/>
        <xdr:cNvSpPr/>
      </xdr:nvSpPr>
      <xdr:spPr>
        <a:xfrm>
          <a:off x="1968500" y="1286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127271</xdr:rowOff>
    </xdr:from>
    <xdr:ext cx="469744" cy="259045"/>
    <xdr:sp macro="" textlink="">
      <xdr:nvSpPr>
        <xdr:cNvPr id="189" name="テキスト ボックス 188"/>
        <xdr:cNvSpPr txBox="1"/>
      </xdr:nvSpPr>
      <xdr:spPr>
        <a:xfrm>
          <a:off x="1784428" y="12643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143764</xdr:rowOff>
    </xdr:from>
    <xdr:to>
      <xdr:col>6</xdr:col>
      <xdr:colOff>38100</xdr:colOff>
      <xdr:row>75</xdr:row>
      <xdr:rowOff>73914</xdr:rowOff>
    </xdr:to>
    <xdr:sp macro="" textlink="">
      <xdr:nvSpPr>
        <xdr:cNvPr id="190" name="フローチャート: 判断 189"/>
        <xdr:cNvSpPr/>
      </xdr:nvSpPr>
      <xdr:spPr>
        <a:xfrm>
          <a:off x="1079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90441</xdr:rowOff>
    </xdr:from>
    <xdr:ext cx="469744" cy="259045"/>
    <xdr:sp macro="" textlink="">
      <xdr:nvSpPr>
        <xdr:cNvPr id="191" name="テキスト ボックス 190"/>
        <xdr:cNvSpPr txBox="1"/>
      </xdr:nvSpPr>
      <xdr:spPr>
        <a:xfrm>
          <a:off x="895428" y="126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1651</xdr:rowOff>
    </xdr:from>
    <xdr:to>
      <xdr:col>24</xdr:col>
      <xdr:colOff>114300</xdr:colOff>
      <xdr:row>77</xdr:row>
      <xdr:rowOff>103251</xdr:rowOff>
    </xdr:to>
    <xdr:sp macro="" textlink="">
      <xdr:nvSpPr>
        <xdr:cNvPr id="197" name="楕円 196"/>
        <xdr:cNvSpPr/>
      </xdr:nvSpPr>
      <xdr:spPr>
        <a:xfrm>
          <a:off x="4584700" y="1320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151528</xdr:rowOff>
    </xdr:from>
    <xdr:ext cx="469744" cy="259045"/>
    <xdr:sp macro="" textlink="">
      <xdr:nvSpPr>
        <xdr:cNvPr id="198" name="維持補修費該当値テキスト"/>
        <xdr:cNvSpPr txBox="1"/>
      </xdr:nvSpPr>
      <xdr:spPr>
        <a:xfrm>
          <a:off x="4686300"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23113</xdr:rowOff>
    </xdr:from>
    <xdr:to>
      <xdr:col>20</xdr:col>
      <xdr:colOff>38100</xdr:colOff>
      <xdr:row>77</xdr:row>
      <xdr:rowOff>124713</xdr:rowOff>
    </xdr:to>
    <xdr:sp macro="" textlink="">
      <xdr:nvSpPr>
        <xdr:cNvPr id="199" name="楕円 198"/>
        <xdr:cNvSpPr/>
      </xdr:nvSpPr>
      <xdr:spPr>
        <a:xfrm>
          <a:off x="3746500" y="132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115840</xdr:rowOff>
    </xdr:from>
    <xdr:ext cx="469744" cy="259045"/>
    <xdr:sp macro="" textlink="">
      <xdr:nvSpPr>
        <xdr:cNvPr id="200" name="テキスト ボックス 199"/>
        <xdr:cNvSpPr txBox="1"/>
      </xdr:nvSpPr>
      <xdr:spPr>
        <a:xfrm>
          <a:off x="3562428"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71120</xdr:rowOff>
    </xdr:from>
    <xdr:to>
      <xdr:col>15</xdr:col>
      <xdr:colOff>101600</xdr:colOff>
      <xdr:row>78</xdr:row>
      <xdr:rowOff>1270</xdr:rowOff>
    </xdr:to>
    <xdr:sp macro="" textlink="">
      <xdr:nvSpPr>
        <xdr:cNvPr id="201" name="楕円 200"/>
        <xdr:cNvSpPr/>
      </xdr:nvSpPr>
      <xdr:spPr>
        <a:xfrm>
          <a:off x="2857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163847</xdr:rowOff>
    </xdr:from>
    <xdr:ext cx="469744" cy="259045"/>
    <xdr:sp macro="" textlink="">
      <xdr:nvSpPr>
        <xdr:cNvPr id="202" name="テキスト ボックス 201"/>
        <xdr:cNvSpPr txBox="1"/>
      </xdr:nvSpPr>
      <xdr:spPr>
        <a:xfrm>
          <a:off x="2673428"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46228</xdr:rowOff>
    </xdr:from>
    <xdr:to>
      <xdr:col>10</xdr:col>
      <xdr:colOff>165100</xdr:colOff>
      <xdr:row>77</xdr:row>
      <xdr:rowOff>147828</xdr:rowOff>
    </xdr:to>
    <xdr:sp macro="" textlink="">
      <xdr:nvSpPr>
        <xdr:cNvPr id="203" name="楕円 202"/>
        <xdr:cNvSpPr/>
      </xdr:nvSpPr>
      <xdr:spPr>
        <a:xfrm>
          <a:off x="1968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138955</xdr:rowOff>
    </xdr:from>
    <xdr:ext cx="469744" cy="259045"/>
    <xdr:sp macro="" textlink="">
      <xdr:nvSpPr>
        <xdr:cNvPr id="204" name="テキスト ボックス 203"/>
        <xdr:cNvSpPr txBox="1"/>
      </xdr:nvSpPr>
      <xdr:spPr>
        <a:xfrm>
          <a:off x="1784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108586</xdr:rowOff>
    </xdr:from>
    <xdr:to>
      <xdr:col>6</xdr:col>
      <xdr:colOff>38100</xdr:colOff>
      <xdr:row>78</xdr:row>
      <xdr:rowOff>38736</xdr:rowOff>
    </xdr:to>
    <xdr:sp macro="" textlink="">
      <xdr:nvSpPr>
        <xdr:cNvPr id="205" name="楕円 204"/>
        <xdr:cNvSpPr/>
      </xdr:nvSpPr>
      <xdr:spPr>
        <a:xfrm>
          <a:off x="1079500" y="133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29863</xdr:rowOff>
    </xdr:from>
    <xdr:ext cx="469744" cy="259045"/>
    <xdr:sp macro="" textlink="">
      <xdr:nvSpPr>
        <xdr:cNvPr id="206" name="テキスト ボックス 205"/>
        <xdr:cNvSpPr txBox="1"/>
      </xdr:nvSpPr>
      <xdr:spPr>
        <a:xfrm>
          <a:off x="895428" y="1340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13970</xdr:rowOff>
    </xdr:from>
    <xdr:to>
      <xdr:col>24</xdr:col>
      <xdr:colOff>62865</xdr:colOff>
      <xdr:row>98</xdr:row>
      <xdr:rowOff>56717</xdr:rowOff>
    </xdr:to>
    <xdr:cxnSp macro="">
      <xdr:nvCxnSpPr>
        <xdr:cNvPr id="231" name="直線コネクタ 230"/>
        <xdr:cNvCxnSpPr/>
      </xdr:nvCxnSpPr>
      <xdr:spPr>
        <a:xfrm flipV="1">
          <a:off x="4633595" y="15444470"/>
          <a:ext cx="1270" cy="141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60544</xdr:rowOff>
    </xdr:from>
    <xdr:ext cx="534377" cy="259045"/>
    <xdr:sp macro="" textlink="">
      <xdr:nvSpPr>
        <xdr:cNvPr id="232" name="扶助費最小値テキスト"/>
        <xdr:cNvSpPr txBox="1"/>
      </xdr:nvSpPr>
      <xdr:spPr>
        <a:xfrm>
          <a:off x="4686300" y="168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56717</xdr:rowOff>
    </xdr:from>
    <xdr:to>
      <xdr:col>24</xdr:col>
      <xdr:colOff>152400</xdr:colOff>
      <xdr:row>98</xdr:row>
      <xdr:rowOff>56717</xdr:rowOff>
    </xdr:to>
    <xdr:cxnSp macro="">
      <xdr:nvCxnSpPr>
        <xdr:cNvPr id="233" name="直線コネクタ 232"/>
        <xdr:cNvCxnSpPr/>
      </xdr:nvCxnSpPr>
      <xdr:spPr>
        <a:xfrm>
          <a:off x="4546600" y="168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132097</xdr:rowOff>
    </xdr:from>
    <xdr:ext cx="599010" cy="259045"/>
    <xdr:sp macro="" textlink="">
      <xdr:nvSpPr>
        <xdr:cNvPr id="234" name="扶助費最大値テキスト"/>
        <xdr:cNvSpPr txBox="1"/>
      </xdr:nvSpPr>
      <xdr:spPr>
        <a:xfrm>
          <a:off x="4686300" y="1521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13970</xdr:rowOff>
    </xdr:from>
    <xdr:to>
      <xdr:col>24</xdr:col>
      <xdr:colOff>152400</xdr:colOff>
      <xdr:row>90</xdr:row>
      <xdr:rowOff>13970</xdr:rowOff>
    </xdr:to>
    <xdr:cxnSp macro="">
      <xdr:nvCxnSpPr>
        <xdr:cNvPr id="235" name="直線コネクタ 234"/>
        <xdr:cNvCxnSpPr/>
      </xdr:nvCxnSpPr>
      <xdr:spPr>
        <a:xfrm>
          <a:off x="4546600" y="1544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145835</xdr:rowOff>
    </xdr:from>
    <xdr:to>
      <xdr:col>24</xdr:col>
      <xdr:colOff>63500</xdr:colOff>
      <xdr:row>94</xdr:row>
      <xdr:rowOff>47003</xdr:rowOff>
    </xdr:to>
    <xdr:cxnSp macro="">
      <xdr:nvCxnSpPr>
        <xdr:cNvPr id="236" name="直線コネクタ 235"/>
        <xdr:cNvCxnSpPr/>
      </xdr:nvCxnSpPr>
      <xdr:spPr>
        <a:xfrm flipV="1">
          <a:off x="3797300" y="16090685"/>
          <a:ext cx="838200" cy="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97235</xdr:rowOff>
    </xdr:from>
    <xdr:ext cx="534377" cy="259045"/>
    <xdr:sp macro="" textlink="">
      <xdr:nvSpPr>
        <xdr:cNvPr id="237" name="扶助費平均値テキスト"/>
        <xdr:cNvSpPr txBox="1"/>
      </xdr:nvSpPr>
      <xdr:spPr>
        <a:xfrm>
          <a:off x="4686300" y="160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118808</xdr:rowOff>
    </xdr:from>
    <xdr:to>
      <xdr:col>24</xdr:col>
      <xdr:colOff>114300</xdr:colOff>
      <xdr:row>94</xdr:row>
      <xdr:rowOff>48958</xdr:rowOff>
    </xdr:to>
    <xdr:sp macro="" textlink="">
      <xdr:nvSpPr>
        <xdr:cNvPr id="238" name="フローチャート: 判断 237"/>
        <xdr:cNvSpPr/>
      </xdr:nvSpPr>
      <xdr:spPr>
        <a:xfrm>
          <a:off x="4584700" y="16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32525</xdr:rowOff>
    </xdr:from>
    <xdr:to>
      <xdr:col>19</xdr:col>
      <xdr:colOff>177800</xdr:colOff>
      <xdr:row>94</xdr:row>
      <xdr:rowOff>47003</xdr:rowOff>
    </xdr:to>
    <xdr:cxnSp macro="">
      <xdr:nvCxnSpPr>
        <xdr:cNvPr id="239" name="直線コネクタ 238"/>
        <xdr:cNvCxnSpPr/>
      </xdr:nvCxnSpPr>
      <xdr:spPr>
        <a:xfrm>
          <a:off x="2908300" y="1614882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140830</xdr:rowOff>
    </xdr:from>
    <xdr:to>
      <xdr:col>20</xdr:col>
      <xdr:colOff>38100</xdr:colOff>
      <xdr:row>95</xdr:row>
      <xdr:rowOff>70980</xdr:rowOff>
    </xdr:to>
    <xdr:sp macro="" textlink="">
      <xdr:nvSpPr>
        <xdr:cNvPr id="240" name="フローチャート: 判断 239"/>
        <xdr:cNvSpPr/>
      </xdr:nvSpPr>
      <xdr:spPr>
        <a:xfrm>
          <a:off x="3746500" y="162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62107</xdr:rowOff>
    </xdr:from>
    <xdr:ext cx="534377" cy="259045"/>
    <xdr:sp macro="" textlink="">
      <xdr:nvSpPr>
        <xdr:cNvPr id="241" name="テキスト ボックス 240"/>
        <xdr:cNvSpPr txBox="1"/>
      </xdr:nvSpPr>
      <xdr:spPr>
        <a:xfrm>
          <a:off x="3530111" y="163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32525</xdr:rowOff>
    </xdr:from>
    <xdr:to>
      <xdr:col>15</xdr:col>
      <xdr:colOff>50800</xdr:colOff>
      <xdr:row>94</xdr:row>
      <xdr:rowOff>111468</xdr:rowOff>
    </xdr:to>
    <xdr:cxnSp macro="">
      <xdr:nvCxnSpPr>
        <xdr:cNvPr id="242" name="直線コネクタ 241"/>
        <xdr:cNvCxnSpPr/>
      </xdr:nvCxnSpPr>
      <xdr:spPr>
        <a:xfrm flipV="1">
          <a:off x="2019300" y="16148825"/>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166700</xdr:rowOff>
    </xdr:from>
    <xdr:to>
      <xdr:col>15</xdr:col>
      <xdr:colOff>101600</xdr:colOff>
      <xdr:row>95</xdr:row>
      <xdr:rowOff>96850</xdr:rowOff>
    </xdr:to>
    <xdr:sp macro="" textlink="">
      <xdr:nvSpPr>
        <xdr:cNvPr id="243" name="フローチャート: 判断 242"/>
        <xdr:cNvSpPr/>
      </xdr:nvSpPr>
      <xdr:spPr>
        <a:xfrm>
          <a:off x="2857500" y="1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87977</xdr:rowOff>
    </xdr:from>
    <xdr:ext cx="534377" cy="259045"/>
    <xdr:sp macro="" textlink="">
      <xdr:nvSpPr>
        <xdr:cNvPr id="244" name="テキスト ボックス 243"/>
        <xdr:cNvSpPr txBox="1"/>
      </xdr:nvSpPr>
      <xdr:spPr>
        <a:xfrm>
          <a:off x="2641111" y="163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111468</xdr:rowOff>
    </xdr:from>
    <xdr:to>
      <xdr:col>10</xdr:col>
      <xdr:colOff>114300</xdr:colOff>
      <xdr:row>95</xdr:row>
      <xdr:rowOff>54242</xdr:rowOff>
    </xdr:to>
    <xdr:cxnSp macro="">
      <xdr:nvCxnSpPr>
        <xdr:cNvPr id="245" name="直線コネクタ 244"/>
        <xdr:cNvCxnSpPr/>
      </xdr:nvCxnSpPr>
      <xdr:spPr>
        <a:xfrm flipV="1">
          <a:off x="1130300" y="16227768"/>
          <a:ext cx="889000" cy="1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49467</xdr:rowOff>
    </xdr:from>
    <xdr:to>
      <xdr:col>10</xdr:col>
      <xdr:colOff>165100</xdr:colOff>
      <xdr:row>95</xdr:row>
      <xdr:rowOff>151067</xdr:rowOff>
    </xdr:to>
    <xdr:sp macro="" textlink="">
      <xdr:nvSpPr>
        <xdr:cNvPr id="246" name="フローチャート: 判断 245"/>
        <xdr:cNvSpPr/>
      </xdr:nvSpPr>
      <xdr:spPr>
        <a:xfrm>
          <a:off x="1968500" y="163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142194</xdr:rowOff>
    </xdr:from>
    <xdr:ext cx="534377" cy="259045"/>
    <xdr:sp macro="" textlink="">
      <xdr:nvSpPr>
        <xdr:cNvPr id="247" name="テキスト ボックス 246"/>
        <xdr:cNvSpPr txBox="1"/>
      </xdr:nvSpPr>
      <xdr:spPr>
        <a:xfrm>
          <a:off x="1752111" y="164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58344</xdr:rowOff>
    </xdr:from>
    <xdr:to>
      <xdr:col>6</xdr:col>
      <xdr:colOff>38100</xdr:colOff>
      <xdr:row>96</xdr:row>
      <xdr:rowOff>159944</xdr:rowOff>
    </xdr:to>
    <xdr:sp macro="" textlink="">
      <xdr:nvSpPr>
        <xdr:cNvPr id="248" name="フローチャート: 判断 247"/>
        <xdr:cNvSpPr/>
      </xdr:nvSpPr>
      <xdr:spPr>
        <a:xfrm>
          <a:off x="1079500" y="1651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151071</xdr:rowOff>
    </xdr:from>
    <xdr:ext cx="534377" cy="259045"/>
    <xdr:sp macro="" textlink="">
      <xdr:nvSpPr>
        <xdr:cNvPr id="249" name="テキスト ボックス 248"/>
        <xdr:cNvSpPr txBox="1"/>
      </xdr:nvSpPr>
      <xdr:spPr>
        <a:xfrm>
          <a:off x="863111" y="1661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95035</xdr:rowOff>
    </xdr:from>
    <xdr:to>
      <xdr:col>24</xdr:col>
      <xdr:colOff>114300</xdr:colOff>
      <xdr:row>94</xdr:row>
      <xdr:rowOff>25185</xdr:rowOff>
    </xdr:to>
    <xdr:sp macro="" textlink="">
      <xdr:nvSpPr>
        <xdr:cNvPr id="255" name="楕円 254"/>
        <xdr:cNvSpPr/>
      </xdr:nvSpPr>
      <xdr:spPr>
        <a:xfrm>
          <a:off x="4584700" y="160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117912</xdr:rowOff>
    </xdr:from>
    <xdr:ext cx="534377" cy="259045"/>
    <xdr:sp macro="" textlink="">
      <xdr:nvSpPr>
        <xdr:cNvPr id="256" name="扶助費該当値テキスト"/>
        <xdr:cNvSpPr txBox="1"/>
      </xdr:nvSpPr>
      <xdr:spPr>
        <a:xfrm>
          <a:off x="4686300" y="158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167653</xdr:rowOff>
    </xdr:from>
    <xdr:to>
      <xdr:col>20</xdr:col>
      <xdr:colOff>38100</xdr:colOff>
      <xdr:row>94</xdr:row>
      <xdr:rowOff>97803</xdr:rowOff>
    </xdr:to>
    <xdr:sp macro="" textlink="">
      <xdr:nvSpPr>
        <xdr:cNvPr id="257" name="楕円 256"/>
        <xdr:cNvSpPr/>
      </xdr:nvSpPr>
      <xdr:spPr>
        <a:xfrm>
          <a:off x="3746500" y="161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114330</xdr:rowOff>
    </xdr:from>
    <xdr:ext cx="534377" cy="259045"/>
    <xdr:sp macro="" textlink="">
      <xdr:nvSpPr>
        <xdr:cNvPr id="258" name="テキスト ボックス 257"/>
        <xdr:cNvSpPr txBox="1"/>
      </xdr:nvSpPr>
      <xdr:spPr>
        <a:xfrm>
          <a:off x="3530111" y="1588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153175</xdr:rowOff>
    </xdr:from>
    <xdr:to>
      <xdr:col>15</xdr:col>
      <xdr:colOff>101600</xdr:colOff>
      <xdr:row>94</xdr:row>
      <xdr:rowOff>83325</xdr:rowOff>
    </xdr:to>
    <xdr:sp macro="" textlink="">
      <xdr:nvSpPr>
        <xdr:cNvPr id="259" name="楕円 258"/>
        <xdr:cNvSpPr/>
      </xdr:nvSpPr>
      <xdr:spPr>
        <a:xfrm>
          <a:off x="2857500" y="160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99852</xdr:rowOff>
    </xdr:from>
    <xdr:ext cx="534377" cy="259045"/>
    <xdr:sp macro="" textlink="">
      <xdr:nvSpPr>
        <xdr:cNvPr id="260" name="テキスト ボックス 259"/>
        <xdr:cNvSpPr txBox="1"/>
      </xdr:nvSpPr>
      <xdr:spPr>
        <a:xfrm>
          <a:off x="2641111" y="158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60668</xdr:rowOff>
    </xdr:from>
    <xdr:to>
      <xdr:col>10</xdr:col>
      <xdr:colOff>165100</xdr:colOff>
      <xdr:row>94</xdr:row>
      <xdr:rowOff>162268</xdr:rowOff>
    </xdr:to>
    <xdr:sp macro="" textlink="">
      <xdr:nvSpPr>
        <xdr:cNvPr id="261" name="楕円 260"/>
        <xdr:cNvSpPr/>
      </xdr:nvSpPr>
      <xdr:spPr>
        <a:xfrm>
          <a:off x="1968500" y="161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7345</xdr:rowOff>
    </xdr:from>
    <xdr:ext cx="534377" cy="259045"/>
    <xdr:sp macro="" textlink="">
      <xdr:nvSpPr>
        <xdr:cNvPr id="262" name="テキスト ボックス 261"/>
        <xdr:cNvSpPr txBox="1"/>
      </xdr:nvSpPr>
      <xdr:spPr>
        <a:xfrm>
          <a:off x="1752111" y="159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3442</xdr:rowOff>
    </xdr:from>
    <xdr:to>
      <xdr:col>6</xdr:col>
      <xdr:colOff>38100</xdr:colOff>
      <xdr:row>95</xdr:row>
      <xdr:rowOff>105042</xdr:rowOff>
    </xdr:to>
    <xdr:sp macro="" textlink="">
      <xdr:nvSpPr>
        <xdr:cNvPr id="263" name="楕円 262"/>
        <xdr:cNvSpPr/>
      </xdr:nvSpPr>
      <xdr:spPr>
        <a:xfrm>
          <a:off x="1079500" y="162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121569</xdr:rowOff>
    </xdr:from>
    <xdr:ext cx="534377" cy="259045"/>
    <xdr:sp macro="" textlink="">
      <xdr:nvSpPr>
        <xdr:cNvPr id="264" name="テキスト ボックス 263"/>
        <xdr:cNvSpPr txBox="1"/>
      </xdr:nvSpPr>
      <xdr:spPr>
        <a:xfrm>
          <a:off x="863111" y="160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5" name="テキスト ボックス 274"/>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108480</xdr:rowOff>
    </xdr:from>
    <xdr:to>
      <xdr:col>54</xdr:col>
      <xdr:colOff>189865</xdr:colOff>
      <xdr:row>38</xdr:row>
      <xdr:rowOff>39606</xdr:rowOff>
    </xdr:to>
    <xdr:cxnSp macro="">
      <xdr:nvCxnSpPr>
        <xdr:cNvPr id="291" name="直線コネクタ 290"/>
        <xdr:cNvCxnSpPr/>
      </xdr:nvCxnSpPr>
      <xdr:spPr>
        <a:xfrm flipV="1">
          <a:off x="10475595" y="5080530"/>
          <a:ext cx="1270" cy="1474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43433</xdr:rowOff>
    </xdr:from>
    <xdr:ext cx="534377" cy="259045"/>
    <xdr:sp macro="" textlink="">
      <xdr:nvSpPr>
        <xdr:cNvPr id="292" name="補助費等最小値テキスト"/>
        <xdr:cNvSpPr txBox="1"/>
      </xdr:nvSpPr>
      <xdr:spPr>
        <a:xfrm>
          <a:off x="10528300" y="655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39606</xdr:rowOff>
    </xdr:from>
    <xdr:to>
      <xdr:col>55</xdr:col>
      <xdr:colOff>88900</xdr:colOff>
      <xdr:row>38</xdr:row>
      <xdr:rowOff>39606</xdr:rowOff>
    </xdr:to>
    <xdr:cxnSp macro="">
      <xdr:nvCxnSpPr>
        <xdr:cNvPr id="293" name="直線コネクタ 292"/>
        <xdr:cNvCxnSpPr/>
      </xdr:nvCxnSpPr>
      <xdr:spPr>
        <a:xfrm>
          <a:off x="10388600" y="655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55157</xdr:rowOff>
    </xdr:from>
    <xdr:ext cx="534377" cy="259045"/>
    <xdr:sp macro="" textlink="">
      <xdr:nvSpPr>
        <xdr:cNvPr id="294" name="補助費等最大値テキスト"/>
        <xdr:cNvSpPr txBox="1"/>
      </xdr:nvSpPr>
      <xdr:spPr>
        <a:xfrm>
          <a:off x="10528300" y="48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108480</xdr:rowOff>
    </xdr:from>
    <xdr:to>
      <xdr:col>55</xdr:col>
      <xdr:colOff>88900</xdr:colOff>
      <xdr:row>29</xdr:row>
      <xdr:rowOff>108480</xdr:rowOff>
    </xdr:to>
    <xdr:cxnSp macro="">
      <xdr:nvCxnSpPr>
        <xdr:cNvPr id="295" name="直線コネクタ 294"/>
        <xdr:cNvCxnSpPr/>
      </xdr:nvCxnSpPr>
      <xdr:spPr>
        <a:xfrm>
          <a:off x="10388600" y="5080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22428</xdr:rowOff>
    </xdr:from>
    <xdr:to>
      <xdr:col>55</xdr:col>
      <xdr:colOff>0</xdr:colOff>
      <xdr:row>37</xdr:row>
      <xdr:rowOff>90322</xdr:rowOff>
    </xdr:to>
    <xdr:cxnSp macro="">
      <xdr:nvCxnSpPr>
        <xdr:cNvPr id="296" name="直線コネクタ 295"/>
        <xdr:cNvCxnSpPr/>
      </xdr:nvCxnSpPr>
      <xdr:spPr>
        <a:xfrm flipV="1">
          <a:off x="9639300" y="6366078"/>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135715</xdr:rowOff>
    </xdr:from>
    <xdr:ext cx="534377" cy="259045"/>
    <xdr:sp macro="" textlink="">
      <xdr:nvSpPr>
        <xdr:cNvPr id="297" name="補助費等平均値テキスト"/>
        <xdr:cNvSpPr txBox="1"/>
      </xdr:nvSpPr>
      <xdr:spPr>
        <a:xfrm>
          <a:off x="10528300" y="5793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112838</xdr:rowOff>
    </xdr:from>
    <xdr:to>
      <xdr:col>55</xdr:col>
      <xdr:colOff>50800</xdr:colOff>
      <xdr:row>35</xdr:row>
      <xdr:rowOff>42988</xdr:rowOff>
    </xdr:to>
    <xdr:sp macro="" textlink="">
      <xdr:nvSpPr>
        <xdr:cNvPr id="298" name="フローチャート: 判断 297"/>
        <xdr:cNvSpPr/>
      </xdr:nvSpPr>
      <xdr:spPr>
        <a:xfrm>
          <a:off x="10426700" y="594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52440</xdr:rowOff>
    </xdr:from>
    <xdr:to>
      <xdr:col>50</xdr:col>
      <xdr:colOff>114300</xdr:colOff>
      <xdr:row>37</xdr:row>
      <xdr:rowOff>90322</xdr:rowOff>
    </xdr:to>
    <xdr:cxnSp macro="">
      <xdr:nvCxnSpPr>
        <xdr:cNvPr id="299" name="直線コネクタ 298"/>
        <xdr:cNvCxnSpPr/>
      </xdr:nvCxnSpPr>
      <xdr:spPr>
        <a:xfrm>
          <a:off x="8750300" y="6396090"/>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154737</xdr:rowOff>
    </xdr:from>
    <xdr:to>
      <xdr:col>50</xdr:col>
      <xdr:colOff>165100</xdr:colOff>
      <xdr:row>35</xdr:row>
      <xdr:rowOff>84887</xdr:rowOff>
    </xdr:to>
    <xdr:sp macro="" textlink="">
      <xdr:nvSpPr>
        <xdr:cNvPr id="300" name="フローチャート: 判断 299"/>
        <xdr:cNvSpPr/>
      </xdr:nvSpPr>
      <xdr:spPr>
        <a:xfrm>
          <a:off x="9588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101414</xdr:rowOff>
    </xdr:from>
    <xdr:ext cx="534377" cy="259045"/>
    <xdr:sp macro="" textlink="">
      <xdr:nvSpPr>
        <xdr:cNvPr id="301" name="テキスト ボックス 300"/>
        <xdr:cNvSpPr txBox="1"/>
      </xdr:nvSpPr>
      <xdr:spPr>
        <a:xfrm>
          <a:off x="9372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8745</xdr:rowOff>
    </xdr:from>
    <xdr:to>
      <xdr:col>45</xdr:col>
      <xdr:colOff>177800</xdr:colOff>
      <xdr:row>37</xdr:row>
      <xdr:rowOff>52440</xdr:rowOff>
    </xdr:to>
    <xdr:cxnSp macro="">
      <xdr:nvCxnSpPr>
        <xdr:cNvPr id="302" name="直線コネクタ 301"/>
        <xdr:cNvCxnSpPr/>
      </xdr:nvCxnSpPr>
      <xdr:spPr>
        <a:xfrm>
          <a:off x="7861300" y="6352395"/>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75902</xdr:rowOff>
    </xdr:from>
    <xdr:to>
      <xdr:col>46</xdr:col>
      <xdr:colOff>38100</xdr:colOff>
      <xdr:row>36</xdr:row>
      <xdr:rowOff>6052</xdr:rowOff>
    </xdr:to>
    <xdr:sp macro="" textlink="">
      <xdr:nvSpPr>
        <xdr:cNvPr id="303" name="フローチャート: 判断 302"/>
        <xdr:cNvSpPr/>
      </xdr:nvSpPr>
      <xdr:spPr>
        <a:xfrm>
          <a:off x="8699500" y="6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22579</xdr:rowOff>
    </xdr:from>
    <xdr:ext cx="534377" cy="259045"/>
    <xdr:sp macro="" textlink="">
      <xdr:nvSpPr>
        <xdr:cNvPr id="304" name="テキスト ボックス 303"/>
        <xdr:cNvSpPr txBox="1"/>
      </xdr:nvSpPr>
      <xdr:spPr>
        <a:xfrm>
          <a:off x="8483111" y="58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8745</xdr:rowOff>
    </xdr:from>
    <xdr:to>
      <xdr:col>41</xdr:col>
      <xdr:colOff>50800</xdr:colOff>
      <xdr:row>37</xdr:row>
      <xdr:rowOff>45517</xdr:rowOff>
    </xdr:to>
    <xdr:cxnSp macro="">
      <xdr:nvCxnSpPr>
        <xdr:cNvPr id="305" name="直線コネクタ 304"/>
        <xdr:cNvCxnSpPr/>
      </xdr:nvCxnSpPr>
      <xdr:spPr>
        <a:xfrm flipV="1">
          <a:off x="6972300" y="6352395"/>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158035</xdr:rowOff>
    </xdr:from>
    <xdr:to>
      <xdr:col>41</xdr:col>
      <xdr:colOff>101600</xdr:colOff>
      <xdr:row>35</xdr:row>
      <xdr:rowOff>88185</xdr:rowOff>
    </xdr:to>
    <xdr:sp macro="" textlink="">
      <xdr:nvSpPr>
        <xdr:cNvPr id="306" name="フローチャート: 判断 305"/>
        <xdr:cNvSpPr/>
      </xdr:nvSpPr>
      <xdr:spPr>
        <a:xfrm>
          <a:off x="7810500" y="598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104712</xdr:rowOff>
    </xdr:from>
    <xdr:ext cx="534377" cy="259045"/>
    <xdr:sp macro="" textlink="">
      <xdr:nvSpPr>
        <xdr:cNvPr id="307" name="テキスト ボックス 306"/>
        <xdr:cNvSpPr txBox="1"/>
      </xdr:nvSpPr>
      <xdr:spPr>
        <a:xfrm>
          <a:off x="7594111" y="576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40731</xdr:rowOff>
    </xdr:from>
    <xdr:to>
      <xdr:col>36</xdr:col>
      <xdr:colOff>165100</xdr:colOff>
      <xdr:row>34</xdr:row>
      <xdr:rowOff>142331</xdr:rowOff>
    </xdr:to>
    <xdr:sp macro="" textlink="">
      <xdr:nvSpPr>
        <xdr:cNvPr id="308" name="フローチャート: 判断 307"/>
        <xdr:cNvSpPr/>
      </xdr:nvSpPr>
      <xdr:spPr>
        <a:xfrm>
          <a:off x="6921500" y="58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158858</xdr:rowOff>
    </xdr:from>
    <xdr:ext cx="534377" cy="259045"/>
    <xdr:sp macro="" textlink="">
      <xdr:nvSpPr>
        <xdr:cNvPr id="309" name="テキスト ボックス 308"/>
        <xdr:cNvSpPr txBox="1"/>
      </xdr:nvSpPr>
      <xdr:spPr>
        <a:xfrm>
          <a:off x="6705111" y="564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143078</xdr:rowOff>
    </xdr:from>
    <xdr:to>
      <xdr:col>55</xdr:col>
      <xdr:colOff>50800</xdr:colOff>
      <xdr:row>37</xdr:row>
      <xdr:rowOff>73228</xdr:rowOff>
    </xdr:to>
    <xdr:sp macro="" textlink="">
      <xdr:nvSpPr>
        <xdr:cNvPr id="315" name="楕円 314"/>
        <xdr:cNvSpPr/>
      </xdr:nvSpPr>
      <xdr:spPr>
        <a:xfrm>
          <a:off x="10426700" y="63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121505</xdr:rowOff>
    </xdr:from>
    <xdr:ext cx="534377" cy="259045"/>
    <xdr:sp macro="" textlink="">
      <xdr:nvSpPr>
        <xdr:cNvPr id="316" name="補助費等該当値テキスト"/>
        <xdr:cNvSpPr txBox="1"/>
      </xdr:nvSpPr>
      <xdr:spPr>
        <a:xfrm>
          <a:off x="10528300" y="62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39522</xdr:rowOff>
    </xdr:from>
    <xdr:to>
      <xdr:col>50</xdr:col>
      <xdr:colOff>165100</xdr:colOff>
      <xdr:row>37</xdr:row>
      <xdr:rowOff>141122</xdr:rowOff>
    </xdr:to>
    <xdr:sp macro="" textlink="">
      <xdr:nvSpPr>
        <xdr:cNvPr id="317" name="楕円 316"/>
        <xdr:cNvSpPr/>
      </xdr:nvSpPr>
      <xdr:spPr>
        <a:xfrm>
          <a:off x="9588500" y="63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132249</xdr:rowOff>
    </xdr:from>
    <xdr:ext cx="534377" cy="259045"/>
    <xdr:sp macro="" textlink="">
      <xdr:nvSpPr>
        <xdr:cNvPr id="318" name="テキスト ボックス 317"/>
        <xdr:cNvSpPr txBox="1"/>
      </xdr:nvSpPr>
      <xdr:spPr>
        <a:xfrm>
          <a:off x="9372111" y="64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1640</xdr:rowOff>
    </xdr:from>
    <xdr:to>
      <xdr:col>46</xdr:col>
      <xdr:colOff>38100</xdr:colOff>
      <xdr:row>37</xdr:row>
      <xdr:rowOff>103240</xdr:rowOff>
    </xdr:to>
    <xdr:sp macro="" textlink="">
      <xdr:nvSpPr>
        <xdr:cNvPr id="319" name="楕円 318"/>
        <xdr:cNvSpPr/>
      </xdr:nvSpPr>
      <xdr:spPr>
        <a:xfrm>
          <a:off x="8699500" y="63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94367</xdr:rowOff>
    </xdr:from>
    <xdr:ext cx="534377" cy="259045"/>
    <xdr:sp macro="" textlink="">
      <xdr:nvSpPr>
        <xdr:cNvPr id="320" name="テキスト ボックス 319"/>
        <xdr:cNvSpPr txBox="1"/>
      </xdr:nvSpPr>
      <xdr:spPr>
        <a:xfrm>
          <a:off x="8483111" y="64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129395</xdr:rowOff>
    </xdr:from>
    <xdr:to>
      <xdr:col>41</xdr:col>
      <xdr:colOff>101600</xdr:colOff>
      <xdr:row>37</xdr:row>
      <xdr:rowOff>59545</xdr:rowOff>
    </xdr:to>
    <xdr:sp macro="" textlink="">
      <xdr:nvSpPr>
        <xdr:cNvPr id="321" name="楕円 320"/>
        <xdr:cNvSpPr/>
      </xdr:nvSpPr>
      <xdr:spPr>
        <a:xfrm>
          <a:off x="7810500" y="630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50672</xdr:rowOff>
    </xdr:from>
    <xdr:ext cx="534377" cy="259045"/>
    <xdr:sp macro="" textlink="">
      <xdr:nvSpPr>
        <xdr:cNvPr id="322" name="テキスト ボックス 321"/>
        <xdr:cNvSpPr txBox="1"/>
      </xdr:nvSpPr>
      <xdr:spPr>
        <a:xfrm>
          <a:off x="7594111" y="63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166167</xdr:rowOff>
    </xdr:from>
    <xdr:to>
      <xdr:col>36</xdr:col>
      <xdr:colOff>165100</xdr:colOff>
      <xdr:row>37</xdr:row>
      <xdr:rowOff>96317</xdr:rowOff>
    </xdr:to>
    <xdr:sp macro="" textlink="">
      <xdr:nvSpPr>
        <xdr:cNvPr id="323" name="楕円 322"/>
        <xdr:cNvSpPr/>
      </xdr:nvSpPr>
      <xdr:spPr>
        <a:xfrm>
          <a:off x="6921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87444</xdr:rowOff>
    </xdr:from>
    <xdr:ext cx="534377" cy="259045"/>
    <xdr:sp macro="" textlink="">
      <xdr:nvSpPr>
        <xdr:cNvPr id="324" name="テキスト ボックス 323"/>
        <xdr:cNvSpPr txBox="1"/>
      </xdr:nvSpPr>
      <xdr:spPr>
        <a:xfrm>
          <a:off x="6705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115925</xdr:rowOff>
    </xdr:from>
    <xdr:to>
      <xdr:col>54</xdr:col>
      <xdr:colOff>189865</xdr:colOff>
      <xdr:row>59</xdr:row>
      <xdr:rowOff>37414</xdr:rowOff>
    </xdr:to>
    <xdr:cxnSp macro="">
      <xdr:nvCxnSpPr>
        <xdr:cNvPr id="349" name="直線コネクタ 348"/>
        <xdr:cNvCxnSpPr/>
      </xdr:nvCxnSpPr>
      <xdr:spPr>
        <a:xfrm flipV="1">
          <a:off x="10475595" y="9202775"/>
          <a:ext cx="1270" cy="95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41241</xdr:rowOff>
    </xdr:from>
    <xdr:ext cx="534377" cy="259045"/>
    <xdr:sp macro="" textlink="">
      <xdr:nvSpPr>
        <xdr:cNvPr id="350" name="普通建設事業費最小値テキスト"/>
        <xdr:cNvSpPr txBox="1"/>
      </xdr:nvSpPr>
      <xdr:spPr>
        <a:xfrm>
          <a:off x="10528300" y="101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37414</xdr:rowOff>
    </xdr:from>
    <xdr:to>
      <xdr:col>55</xdr:col>
      <xdr:colOff>88900</xdr:colOff>
      <xdr:row>59</xdr:row>
      <xdr:rowOff>37414</xdr:rowOff>
    </xdr:to>
    <xdr:cxnSp macro="">
      <xdr:nvCxnSpPr>
        <xdr:cNvPr id="351" name="直線コネクタ 350"/>
        <xdr:cNvCxnSpPr/>
      </xdr:nvCxnSpPr>
      <xdr:spPr>
        <a:xfrm>
          <a:off x="10388600" y="101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62602</xdr:rowOff>
    </xdr:from>
    <xdr:ext cx="599010" cy="259045"/>
    <xdr:sp macro="" textlink="">
      <xdr:nvSpPr>
        <xdr:cNvPr id="352" name="普通建設事業費最大値テキスト"/>
        <xdr:cNvSpPr txBox="1"/>
      </xdr:nvSpPr>
      <xdr:spPr>
        <a:xfrm>
          <a:off x="10528300" y="8978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115925</xdr:rowOff>
    </xdr:from>
    <xdr:to>
      <xdr:col>55</xdr:col>
      <xdr:colOff>88900</xdr:colOff>
      <xdr:row>53</xdr:row>
      <xdr:rowOff>115925</xdr:rowOff>
    </xdr:to>
    <xdr:cxnSp macro="">
      <xdr:nvCxnSpPr>
        <xdr:cNvPr id="353" name="直線コネクタ 352"/>
        <xdr:cNvCxnSpPr/>
      </xdr:nvCxnSpPr>
      <xdr:spPr>
        <a:xfrm>
          <a:off x="10388600" y="920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124943</xdr:rowOff>
    </xdr:from>
    <xdr:to>
      <xdr:col>55</xdr:col>
      <xdr:colOff>0</xdr:colOff>
      <xdr:row>57</xdr:row>
      <xdr:rowOff>121831</xdr:rowOff>
    </xdr:to>
    <xdr:cxnSp macro="">
      <xdr:nvCxnSpPr>
        <xdr:cNvPr id="354" name="直線コネクタ 353"/>
        <xdr:cNvCxnSpPr/>
      </xdr:nvCxnSpPr>
      <xdr:spPr>
        <a:xfrm>
          <a:off x="9639300" y="9726143"/>
          <a:ext cx="838200" cy="1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2506</xdr:rowOff>
    </xdr:from>
    <xdr:ext cx="534377" cy="259045"/>
    <xdr:sp macro="" textlink="">
      <xdr:nvSpPr>
        <xdr:cNvPr id="355" name="普通建設事業費平均値テキスト"/>
        <xdr:cNvSpPr txBox="1"/>
      </xdr:nvSpPr>
      <xdr:spPr>
        <a:xfrm>
          <a:off x="10528300" y="943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151079</xdr:rowOff>
    </xdr:from>
    <xdr:to>
      <xdr:col>55</xdr:col>
      <xdr:colOff>50800</xdr:colOff>
      <xdr:row>56</xdr:row>
      <xdr:rowOff>81229</xdr:rowOff>
    </xdr:to>
    <xdr:sp macro="" textlink="">
      <xdr:nvSpPr>
        <xdr:cNvPr id="356" name="フローチャート: 判断 355"/>
        <xdr:cNvSpPr/>
      </xdr:nvSpPr>
      <xdr:spPr>
        <a:xfrm>
          <a:off x="10426700" y="958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121285</xdr:rowOff>
    </xdr:from>
    <xdr:to>
      <xdr:col>50</xdr:col>
      <xdr:colOff>114300</xdr:colOff>
      <xdr:row>56</xdr:row>
      <xdr:rowOff>124943</xdr:rowOff>
    </xdr:to>
    <xdr:cxnSp macro="">
      <xdr:nvCxnSpPr>
        <xdr:cNvPr id="357" name="直線コネクタ 356"/>
        <xdr:cNvCxnSpPr/>
      </xdr:nvCxnSpPr>
      <xdr:spPr>
        <a:xfrm>
          <a:off x="8750300" y="972248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54039</xdr:rowOff>
    </xdr:from>
    <xdr:to>
      <xdr:col>50</xdr:col>
      <xdr:colOff>165100</xdr:colOff>
      <xdr:row>55</xdr:row>
      <xdr:rowOff>155639</xdr:rowOff>
    </xdr:to>
    <xdr:sp macro="" textlink="">
      <xdr:nvSpPr>
        <xdr:cNvPr id="358" name="フローチャート: 判断 357"/>
        <xdr:cNvSpPr/>
      </xdr:nvSpPr>
      <xdr:spPr>
        <a:xfrm>
          <a:off x="9588500" y="948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716</xdr:rowOff>
    </xdr:from>
    <xdr:ext cx="534377" cy="259045"/>
    <xdr:sp macro="" textlink="">
      <xdr:nvSpPr>
        <xdr:cNvPr id="359" name="テキスト ボックス 358"/>
        <xdr:cNvSpPr txBox="1"/>
      </xdr:nvSpPr>
      <xdr:spPr>
        <a:xfrm>
          <a:off x="9372111" y="925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113335</xdr:rowOff>
    </xdr:from>
    <xdr:to>
      <xdr:col>45</xdr:col>
      <xdr:colOff>177800</xdr:colOff>
      <xdr:row>56</xdr:row>
      <xdr:rowOff>121285</xdr:rowOff>
    </xdr:to>
    <xdr:cxnSp macro="">
      <xdr:nvCxnSpPr>
        <xdr:cNvPr id="360" name="直線コネクタ 359"/>
        <xdr:cNvCxnSpPr/>
      </xdr:nvCxnSpPr>
      <xdr:spPr>
        <a:xfrm>
          <a:off x="7861300" y="8857285"/>
          <a:ext cx="889000" cy="8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92735</xdr:rowOff>
    </xdr:from>
    <xdr:to>
      <xdr:col>46</xdr:col>
      <xdr:colOff>38100</xdr:colOff>
      <xdr:row>57</xdr:row>
      <xdr:rowOff>22885</xdr:rowOff>
    </xdr:to>
    <xdr:sp macro="" textlink="">
      <xdr:nvSpPr>
        <xdr:cNvPr id="361" name="フローチャート: 判断 360"/>
        <xdr:cNvSpPr/>
      </xdr:nvSpPr>
      <xdr:spPr>
        <a:xfrm>
          <a:off x="8699500" y="96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14012</xdr:rowOff>
    </xdr:from>
    <xdr:ext cx="534377" cy="259045"/>
    <xdr:sp macro="" textlink="">
      <xdr:nvSpPr>
        <xdr:cNvPr id="362" name="テキスト ボックス 361"/>
        <xdr:cNvSpPr txBox="1"/>
      </xdr:nvSpPr>
      <xdr:spPr>
        <a:xfrm>
          <a:off x="8483111" y="97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113335</xdr:rowOff>
    </xdr:from>
    <xdr:to>
      <xdr:col>41</xdr:col>
      <xdr:colOff>50800</xdr:colOff>
      <xdr:row>55</xdr:row>
      <xdr:rowOff>28816</xdr:rowOff>
    </xdr:to>
    <xdr:cxnSp macro="">
      <xdr:nvCxnSpPr>
        <xdr:cNvPr id="363" name="直線コネクタ 362"/>
        <xdr:cNvCxnSpPr/>
      </xdr:nvCxnSpPr>
      <xdr:spPr>
        <a:xfrm flipV="1">
          <a:off x="6972300" y="8857285"/>
          <a:ext cx="889000" cy="60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132537</xdr:rowOff>
    </xdr:from>
    <xdr:to>
      <xdr:col>41</xdr:col>
      <xdr:colOff>101600</xdr:colOff>
      <xdr:row>55</xdr:row>
      <xdr:rowOff>62687</xdr:rowOff>
    </xdr:to>
    <xdr:sp macro="" textlink="">
      <xdr:nvSpPr>
        <xdr:cNvPr id="364" name="フローチャート: 判断 363"/>
        <xdr:cNvSpPr/>
      </xdr:nvSpPr>
      <xdr:spPr>
        <a:xfrm>
          <a:off x="7810500" y="939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53814</xdr:rowOff>
    </xdr:from>
    <xdr:ext cx="534377" cy="259045"/>
    <xdr:sp macro="" textlink="">
      <xdr:nvSpPr>
        <xdr:cNvPr id="365" name="テキスト ボックス 364"/>
        <xdr:cNvSpPr txBox="1"/>
      </xdr:nvSpPr>
      <xdr:spPr>
        <a:xfrm>
          <a:off x="7594111" y="948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76111</xdr:rowOff>
    </xdr:from>
    <xdr:to>
      <xdr:col>36</xdr:col>
      <xdr:colOff>165100</xdr:colOff>
      <xdr:row>56</xdr:row>
      <xdr:rowOff>6261</xdr:rowOff>
    </xdr:to>
    <xdr:sp macro="" textlink="">
      <xdr:nvSpPr>
        <xdr:cNvPr id="366" name="フローチャート: 判断 365"/>
        <xdr:cNvSpPr/>
      </xdr:nvSpPr>
      <xdr:spPr>
        <a:xfrm>
          <a:off x="6921500" y="950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168838</xdr:rowOff>
    </xdr:from>
    <xdr:ext cx="534377" cy="259045"/>
    <xdr:sp macro="" textlink="">
      <xdr:nvSpPr>
        <xdr:cNvPr id="367" name="テキスト ボックス 366"/>
        <xdr:cNvSpPr txBox="1"/>
      </xdr:nvSpPr>
      <xdr:spPr>
        <a:xfrm>
          <a:off x="6705111" y="959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71031</xdr:rowOff>
    </xdr:from>
    <xdr:to>
      <xdr:col>55</xdr:col>
      <xdr:colOff>50800</xdr:colOff>
      <xdr:row>58</xdr:row>
      <xdr:rowOff>1181</xdr:rowOff>
    </xdr:to>
    <xdr:sp macro="" textlink="">
      <xdr:nvSpPr>
        <xdr:cNvPr id="373" name="楕円 372"/>
        <xdr:cNvSpPr/>
      </xdr:nvSpPr>
      <xdr:spPr>
        <a:xfrm>
          <a:off x="10426700" y="98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49458</xdr:rowOff>
    </xdr:from>
    <xdr:ext cx="534377" cy="259045"/>
    <xdr:sp macro="" textlink="">
      <xdr:nvSpPr>
        <xdr:cNvPr id="374" name="普通建設事業費該当値テキスト"/>
        <xdr:cNvSpPr txBox="1"/>
      </xdr:nvSpPr>
      <xdr:spPr>
        <a:xfrm>
          <a:off x="10528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74143</xdr:rowOff>
    </xdr:from>
    <xdr:to>
      <xdr:col>50</xdr:col>
      <xdr:colOff>165100</xdr:colOff>
      <xdr:row>57</xdr:row>
      <xdr:rowOff>4293</xdr:rowOff>
    </xdr:to>
    <xdr:sp macro="" textlink="">
      <xdr:nvSpPr>
        <xdr:cNvPr id="375" name="楕円 374"/>
        <xdr:cNvSpPr/>
      </xdr:nvSpPr>
      <xdr:spPr>
        <a:xfrm>
          <a:off x="9588500" y="967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166870</xdr:rowOff>
    </xdr:from>
    <xdr:ext cx="534377" cy="259045"/>
    <xdr:sp macro="" textlink="">
      <xdr:nvSpPr>
        <xdr:cNvPr id="376" name="テキスト ボックス 375"/>
        <xdr:cNvSpPr txBox="1"/>
      </xdr:nvSpPr>
      <xdr:spPr>
        <a:xfrm>
          <a:off x="9372111" y="97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70485</xdr:rowOff>
    </xdr:from>
    <xdr:to>
      <xdr:col>46</xdr:col>
      <xdr:colOff>38100</xdr:colOff>
      <xdr:row>57</xdr:row>
      <xdr:rowOff>635</xdr:rowOff>
    </xdr:to>
    <xdr:sp macro="" textlink="">
      <xdr:nvSpPr>
        <xdr:cNvPr id="377" name="楕円 376"/>
        <xdr:cNvSpPr/>
      </xdr:nvSpPr>
      <xdr:spPr>
        <a:xfrm>
          <a:off x="8699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17162</xdr:rowOff>
    </xdr:from>
    <xdr:ext cx="534377" cy="259045"/>
    <xdr:sp macro="" textlink="">
      <xdr:nvSpPr>
        <xdr:cNvPr id="378" name="テキスト ボックス 377"/>
        <xdr:cNvSpPr txBox="1"/>
      </xdr:nvSpPr>
      <xdr:spPr>
        <a:xfrm>
          <a:off x="8483111" y="94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62535</xdr:rowOff>
    </xdr:from>
    <xdr:to>
      <xdr:col>41</xdr:col>
      <xdr:colOff>101600</xdr:colOff>
      <xdr:row>51</xdr:row>
      <xdr:rowOff>164135</xdr:rowOff>
    </xdr:to>
    <xdr:sp macro="" textlink="">
      <xdr:nvSpPr>
        <xdr:cNvPr id="379" name="楕円 378"/>
        <xdr:cNvSpPr/>
      </xdr:nvSpPr>
      <xdr:spPr>
        <a:xfrm>
          <a:off x="7810500" y="880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9212</xdr:rowOff>
    </xdr:from>
    <xdr:ext cx="599010" cy="259045"/>
    <xdr:sp macro="" textlink="">
      <xdr:nvSpPr>
        <xdr:cNvPr id="380" name="テキスト ボックス 379"/>
        <xdr:cNvSpPr txBox="1"/>
      </xdr:nvSpPr>
      <xdr:spPr>
        <a:xfrm>
          <a:off x="7561795" y="8581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149466</xdr:rowOff>
    </xdr:from>
    <xdr:to>
      <xdr:col>36</xdr:col>
      <xdr:colOff>165100</xdr:colOff>
      <xdr:row>55</xdr:row>
      <xdr:rowOff>79616</xdr:rowOff>
    </xdr:to>
    <xdr:sp macro="" textlink="">
      <xdr:nvSpPr>
        <xdr:cNvPr id="381" name="楕円 380"/>
        <xdr:cNvSpPr/>
      </xdr:nvSpPr>
      <xdr:spPr>
        <a:xfrm>
          <a:off x="6921500" y="94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96143</xdr:rowOff>
    </xdr:from>
    <xdr:ext cx="534377" cy="259045"/>
    <xdr:sp macro="" textlink="">
      <xdr:nvSpPr>
        <xdr:cNvPr id="382" name="テキスト ボックス 381"/>
        <xdr:cNvSpPr txBox="1"/>
      </xdr:nvSpPr>
      <xdr:spPr>
        <a:xfrm>
          <a:off x="6705111" y="91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75431</xdr:rowOff>
    </xdr:from>
    <xdr:to>
      <xdr:col>54</xdr:col>
      <xdr:colOff>189865</xdr:colOff>
      <xdr:row>79</xdr:row>
      <xdr:rowOff>96952</xdr:rowOff>
    </xdr:to>
    <xdr:cxnSp macro="">
      <xdr:nvCxnSpPr>
        <xdr:cNvPr id="408" name="直線コネクタ 407"/>
        <xdr:cNvCxnSpPr/>
      </xdr:nvCxnSpPr>
      <xdr:spPr>
        <a:xfrm flipV="1">
          <a:off x="10475595" y="12419831"/>
          <a:ext cx="1270" cy="122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100779</xdr:rowOff>
    </xdr:from>
    <xdr:ext cx="378565" cy="259045"/>
    <xdr:sp macro="" textlink="">
      <xdr:nvSpPr>
        <xdr:cNvPr id="409" name="普通建設事業費 （ うち新規整備　）最小値テキスト"/>
        <xdr:cNvSpPr txBox="1"/>
      </xdr:nvSpPr>
      <xdr:spPr>
        <a:xfrm>
          <a:off x="10528300" y="1364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96952</xdr:rowOff>
    </xdr:from>
    <xdr:to>
      <xdr:col>55</xdr:col>
      <xdr:colOff>88900</xdr:colOff>
      <xdr:row>79</xdr:row>
      <xdr:rowOff>96952</xdr:rowOff>
    </xdr:to>
    <xdr:cxnSp macro="">
      <xdr:nvCxnSpPr>
        <xdr:cNvPr id="410" name="直線コネクタ 409"/>
        <xdr:cNvCxnSpPr/>
      </xdr:nvCxnSpPr>
      <xdr:spPr>
        <a:xfrm>
          <a:off x="10388600" y="136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22108</xdr:rowOff>
    </xdr:from>
    <xdr:ext cx="534377" cy="259045"/>
    <xdr:sp macro="" textlink="">
      <xdr:nvSpPr>
        <xdr:cNvPr id="411" name="普通建設事業費 （ うち新規整備　）最大値テキスト"/>
        <xdr:cNvSpPr txBox="1"/>
      </xdr:nvSpPr>
      <xdr:spPr>
        <a:xfrm>
          <a:off x="10528300" y="121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75431</xdr:rowOff>
    </xdr:from>
    <xdr:to>
      <xdr:col>55</xdr:col>
      <xdr:colOff>88900</xdr:colOff>
      <xdr:row>72</xdr:row>
      <xdr:rowOff>75431</xdr:rowOff>
    </xdr:to>
    <xdr:cxnSp macro="">
      <xdr:nvCxnSpPr>
        <xdr:cNvPr id="412" name="直線コネクタ 411"/>
        <xdr:cNvCxnSpPr/>
      </xdr:nvCxnSpPr>
      <xdr:spPr>
        <a:xfrm>
          <a:off x="10388600" y="124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52963</xdr:rowOff>
    </xdr:from>
    <xdr:to>
      <xdr:col>55</xdr:col>
      <xdr:colOff>0</xdr:colOff>
      <xdr:row>79</xdr:row>
      <xdr:rowOff>28307</xdr:rowOff>
    </xdr:to>
    <xdr:cxnSp macro="">
      <xdr:nvCxnSpPr>
        <xdr:cNvPr id="413" name="直線コネクタ 412"/>
        <xdr:cNvCxnSpPr/>
      </xdr:nvCxnSpPr>
      <xdr:spPr>
        <a:xfrm>
          <a:off x="9639300" y="13083163"/>
          <a:ext cx="838200" cy="48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59296</xdr:rowOff>
    </xdr:from>
    <xdr:ext cx="534377" cy="259045"/>
    <xdr:sp macro="" textlink="">
      <xdr:nvSpPr>
        <xdr:cNvPr id="414" name="普通建設事業費 （ うち新規整備　）平均値テキスト"/>
        <xdr:cNvSpPr txBox="1"/>
      </xdr:nvSpPr>
      <xdr:spPr>
        <a:xfrm>
          <a:off x="10528300" y="13089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36419</xdr:rowOff>
    </xdr:from>
    <xdr:to>
      <xdr:col>55</xdr:col>
      <xdr:colOff>50800</xdr:colOff>
      <xdr:row>77</xdr:row>
      <xdr:rowOff>138019</xdr:rowOff>
    </xdr:to>
    <xdr:sp macro="" textlink="">
      <xdr:nvSpPr>
        <xdr:cNvPr id="415" name="フローチャート: 判断 414"/>
        <xdr:cNvSpPr/>
      </xdr:nvSpPr>
      <xdr:spPr>
        <a:xfrm>
          <a:off x="10426700" y="1323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52963</xdr:rowOff>
    </xdr:from>
    <xdr:to>
      <xdr:col>50</xdr:col>
      <xdr:colOff>114300</xdr:colOff>
      <xdr:row>77</xdr:row>
      <xdr:rowOff>77716</xdr:rowOff>
    </xdr:to>
    <xdr:cxnSp macro="">
      <xdr:nvCxnSpPr>
        <xdr:cNvPr id="416" name="直線コネクタ 415"/>
        <xdr:cNvCxnSpPr/>
      </xdr:nvCxnSpPr>
      <xdr:spPr>
        <a:xfrm flipV="1">
          <a:off x="8750300" y="13083163"/>
          <a:ext cx="889000" cy="1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53451</xdr:rowOff>
    </xdr:from>
    <xdr:to>
      <xdr:col>50</xdr:col>
      <xdr:colOff>165100</xdr:colOff>
      <xdr:row>76</xdr:row>
      <xdr:rowOff>155051</xdr:rowOff>
    </xdr:to>
    <xdr:sp macro="" textlink="">
      <xdr:nvSpPr>
        <xdr:cNvPr id="417" name="フローチャート: 判断 416"/>
        <xdr:cNvSpPr/>
      </xdr:nvSpPr>
      <xdr:spPr>
        <a:xfrm>
          <a:off x="9588500" y="1308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146178</xdr:rowOff>
    </xdr:from>
    <xdr:ext cx="534377" cy="259045"/>
    <xdr:sp macro="" textlink="">
      <xdr:nvSpPr>
        <xdr:cNvPr id="418" name="テキスト ボックス 417"/>
        <xdr:cNvSpPr txBox="1"/>
      </xdr:nvSpPr>
      <xdr:spPr>
        <a:xfrm>
          <a:off x="9372111" y="131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46268</xdr:rowOff>
    </xdr:from>
    <xdr:to>
      <xdr:col>45</xdr:col>
      <xdr:colOff>177800</xdr:colOff>
      <xdr:row>77</xdr:row>
      <xdr:rowOff>77716</xdr:rowOff>
    </xdr:to>
    <xdr:cxnSp macro="">
      <xdr:nvCxnSpPr>
        <xdr:cNvPr id="419" name="直線コネクタ 418"/>
        <xdr:cNvCxnSpPr/>
      </xdr:nvCxnSpPr>
      <xdr:spPr>
        <a:xfrm>
          <a:off x="7861300" y="12047768"/>
          <a:ext cx="889000" cy="12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161775</xdr:rowOff>
    </xdr:from>
    <xdr:to>
      <xdr:col>46</xdr:col>
      <xdr:colOff>38100</xdr:colOff>
      <xdr:row>77</xdr:row>
      <xdr:rowOff>91925</xdr:rowOff>
    </xdr:to>
    <xdr:sp macro="" textlink="">
      <xdr:nvSpPr>
        <xdr:cNvPr id="420" name="フローチャート: 判断 419"/>
        <xdr:cNvSpPr/>
      </xdr:nvSpPr>
      <xdr:spPr>
        <a:xfrm>
          <a:off x="8699500" y="1319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108452</xdr:rowOff>
    </xdr:from>
    <xdr:ext cx="534377" cy="259045"/>
    <xdr:sp macro="" textlink="">
      <xdr:nvSpPr>
        <xdr:cNvPr id="421" name="テキスト ボックス 420"/>
        <xdr:cNvSpPr txBox="1"/>
      </xdr:nvSpPr>
      <xdr:spPr>
        <a:xfrm>
          <a:off x="8483111" y="129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46268</xdr:rowOff>
    </xdr:from>
    <xdr:to>
      <xdr:col>41</xdr:col>
      <xdr:colOff>50800</xdr:colOff>
      <xdr:row>73</xdr:row>
      <xdr:rowOff>131160</xdr:rowOff>
    </xdr:to>
    <xdr:cxnSp macro="">
      <xdr:nvCxnSpPr>
        <xdr:cNvPr id="422" name="直線コネクタ 421"/>
        <xdr:cNvCxnSpPr/>
      </xdr:nvCxnSpPr>
      <xdr:spPr>
        <a:xfrm flipV="1">
          <a:off x="6972300" y="12047768"/>
          <a:ext cx="889000" cy="59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154132</xdr:rowOff>
    </xdr:from>
    <xdr:to>
      <xdr:col>41</xdr:col>
      <xdr:colOff>101600</xdr:colOff>
      <xdr:row>75</xdr:row>
      <xdr:rowOff>84282</xdr:rowOff>
    </xdr:to>
    <xdr:sp macro="" textlink="">
      <xdr:nvSpPr>
        <xdr:cNvPr id="423" name="フローチャート: 判断 422"/>
        <xdr:cNvSpPr/>
      </xdr:nvSpPr>
      <xdr:spPr>
        <a:xfrm>
          <a:off x="7810500" y="128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75409</xdr:rowOff>
    </xdr:from>
    <xdr:ext cx="534377" cy="259045"/>
    <xdr:sp macro="" textlink="">
      <xdr:nvSpPr>
        <xdr:cNvPr id="424" name="テキスト ボックス 423"/>
        <xdr:cNvSpPr txBox="1"/>
      </xdr:nvSpPr>
      <xdr:spPr>
        <a:xfrm>
          <a:off x="7594111" y="12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142098</xdr:rowOff>
    </xdr:from>
    <xdr:to>
      <xdr:col>36</xdr:col>
      <xdr:colOff>165100</xdr:colOff>
      <xdr:row>76</xdr:row>
      <xdr:rowOff>72248</xdr:rowOff>
    </xdr:to>
    <xdr:sp macro="" textlink="">
      <xdr:nvSpPr>
        <xdr:cNvPr id="425" name="フローチャート: 判断 424"/>
        <xdr:cNvSpPr/>
      </xdr:nvSpPr>
      <xdr:spPr>
        <a:xfrm>
          <a:off x="6921500" y="1300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63375</xdr:rowOff>
    </xdr:from>
    <xdr:ext cx="534377" cy="259045"/>
    <xdr:sp macro="" textlink="">
      <xdr:nvSpPr>
        <xdr:cNvPr id="426" name="テキスト ボックス 425"/>
        <xdr:cNvSpPr txBox="1"/>
      </xdr:nvSpPr>
      <xdr:spPr>
        <a:xfrm>
          <a:off x="6705111" y="13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148957</xdr:rowOff>
    </xdr:from>
    <xdr:to>
      <xdr:col>55</xdr:col>
      <xdr:colOff>50800</xdr:colOff>
      <xdr:row>79</xdr:row>
      <xdr:rowOff>79107</xdr:rowOff>
    </xdr:to>
    <xdr:sp macro="" textlink="">
      <xdr:nvSpPr>
        <xdr:cNvPr id="432" name="楕円 431"/>
        <xdr:cNvSpPr/>
      </xdr:nvSpPr>
      <xdr:spPr>
        <a:xfrm>
          <a:off x="10426700" y="1352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63884</xdr:rowOff>
    </xdr:from>
    <xdr:ext cx="469744" cy="259045"/>
    <xdr:sp macro="" textlink="">
      <xdr:nvSpPr>
        <xdr:cNvPr id="433" name="普通建設事業費 （ うち新規整備　）該当値テキスト"/>
        <xdr:cNvSpPr txBox="1"/>
      </xdr:nvSpPr>
      <xdr:spPr>
        <a:xfrm>
          <a:off x="10528300" y="1343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2163</xdr:rowOff>
    </xdr:from>
    <xdr:to>
      <xdr:col>50</xdr:col>
      <xdr:colOff>165100</xdr:colOff>
      <xdr:row>76</xdr:row>
      <xdr:rowOff>103763</xdr:rowOff>
    </xdr:to>
    <xdr:sp macro="" textlink="">
      <xdr:nvSpPr>
        <xdr:cNvPr id="434" name="楕円 433"/>
        <xdr:cNvSpPr/>
      </xdr:nvSpPr>
      <xdr:spPr>
        <a:xfrm>
          <a:off x="9588500" y="1303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120290</xdr:rowOff>
    </xdr:from>
    <xdr:ext cx="534377" cy="259045"/>
    <xdr:sp macro="" textlink="">
      <xdr:nvSpPr>
        <xdr:cNvPr id="435" name="テキスト ボックス 434"/>
        <xdr:cNvSpPr txBox="1"/>
      </xdr:nvSpPr>
      <xdr:spPr>
        <a:xfrm>
          <a:off x="9372111" y="12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26916</xdr:rowOff>
    </xdr:from>
    <xdr:to>
      <xdr:col>46</xdr:col>
      <xdr:colOff>38100</xdr:colOff>
      <xdr:row>77</xdr:row>
      <xdr:rowOff>128516</xdr:rowOff>
    </xdr:to>
    <xdr:sp macro="" textlink="">
      <xdr:nvSpPr>
        <xdr:cNvPr id="436" name="楕円 435"/>
        <xdr:cNvSpPr/>
      </xdr:nvSpPr>
      <xdr:spPr>
        <a:xfrm>
          <a:off x="8699500" y="132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119643</xdr:rowOff>
    </xdr:from>
    <xdr:ext cx="534377" cy="259045"/>
    <xdr:sp macro="" textlink="">
      <xdr:nvSpPr>
        <xdr:cNvPr id="437" name="テキスト ボックス 436"/>
        <xdr:cNvSpPr txBox="1"/>
      </xdr:nvSpPr>
      <xdr:spPr>
        <a:xfrm>
          <a:off x="8483111" y="133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166918</xdr:rowOff>
    </xdr:from>
    <xdr:to>
      <xdr:col>41</xdr:col>
      <xdr:colOff>101600</xdr:colOff>
      <xdr:row>70</xdr:row>
      <xdr:rowOff>97068</xdr:rowOff>
    </xdr:to>
    <xdr:sp macro="" textlink="">
      <xdr:nvSpPr>
        <xdr:cNvPr id="438" name="楕円 437"/>
        <xdr:cNvSpPr/>
      </xdr:nvSpPr>
      <xdr:spPr>
        <a:xfrm>
          <a:off x="7810500" y="1199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113595</xdr:rowOff>
    </xdr:from>
    <xdr:ext cx="534377" cy="259045"/>
    <xdr:sp macro="" textlink="">
      <xdr:nvSpPr>
        <xdr:cNvPr id="439" name="テキスト ボックス 438"/>
        <xdr:cNvSpPr txBox="1"/>
      </xdr:nvSpPr>
      <xdr:spPr>
        <a:xfrm>
          <a:off x="7594111" y="1177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80360</xdr:rowOff>
    </xdr:from>
    <xdr:to>
      <xdr:col>36</xdr:col>
      <xdr:colOff>165100</xdr:colOff>
      <xdr:row>74</xdr:row>
      <xdr:rowOff>10510</xdr:rowOff>
    </xdr:to>
    <xdr:sp macro="" textlink="">
      <xdr:nvSpPr>
        <xdr:cNvPr id="440" name="楕円 439"/>
        <xdr:cNvSpPr/>
      </xdr:nvSpPr>
      <xdr:spPr>
        <a:xfrm>
          <a:off x="6921500" y="1259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27037</xdr:rowOff>
    </xdr:from>
    <xdr:ext cx="534377" cy="259045"/>
    <xdr:sp macro="" textlink="">
      <xdr:nvSpPr>
        <xdr:cNvPr id="441" name="テキスト ボックス 440"/>
        <xdr:cNvSpPr txBox="1"/>
      </xdr:nvSpPr>
      <xdr:spPr>
        <a:xfrm>
          <a:off x="6705111" y="123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48244</xdr:rowOff>
    </xdr:from>
    <xdr:to>
      <xdr:col>54</xdr:col>
      <xdr:colOff>189865</xdr:colOff>
      <xdr:row>99</xdr:row>
      <xdr:rowOff>5936</xdr:rowOff>
    </xdr:to>
    <xdr:cxnSp macro="">
      <xdr:nvCxnSpPr>
        <xdr:cNvPr id="467" name="直線コネクタ 466"/>
        <xdr:cNvCxnSpPr/>
      </xdr:nvCxnSpPr>
      <xdr:spPr>
        <a:xfrm flipV="1">
          <a:off x="10475595" y="15650194"/>
          <a:ext cx="1270" cy="1329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9763</xdr:rowOff>
    </xdr:from>
    <xdr:ext cx="469744" cy="259045"/>
    <xdr:sp macro="" textlink="">
      <xdr:nvSpPr>
        <xdr:cNvPr id="468" name="普通建設事業費 （ うち更新整備　）最小値テキスト"/>
        <xdr:cNvSpPr txBox="1"/>
      </xdr:nvSpPr>
      <xdr:spPr>
        <a:xfrm>
          <a:off x="10528300" y="169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5936</xdr:rowOff>
    </xdr:from>
    <xdr:to>
      <xdr:col>55</xdr:col>
      <xdr:colOff>88900</xdr:colOff>
      <xdr:row>99</xdr:row>
      <xdr:rowOff>5936</xdr:rowOff>
    </xdr:to>
    <xdr:cxnSp macro="">
      <xdr:nvCxnSpPr>
        <xdr:cNvPr id="469" name="直線コネクタ 468"/>
        <xdr:cNvCxnSpPr/>
      </xdr:nvCxnSpPr>
      <xdr:spPr>
        <a:xfrm>
          <a:off x="10388600" y="1697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166371</xdr:rowOff>
    </xdr:from>
    <xdr:ext cx="534377" cy="259045"/>
    <xdr:sp macro="" textlink="">
      <xdr:nvSpPr>
        <xdr:cNvPr id="470" name="普通建設事業費 （ うち更新整備　）最大値テキスト"/>
        <xdr:cNvSpPr txBox="1"/>
      </xdr:nvSpPr>
      <xdr:spPr>
        <a:xfrm>
          <a:off x="10528300" y="1542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48244</xdr:rowOff>
    </xdr:from>
    <xdr:to>
      <xdr:col>55</xdr:col>
      <xdr:colOff>88900</xdr:colOff>
      <xdr:row>91</xdr:row>
      <xdr:rowOff>48244</xdr:rowOff>
    </xdr:to>
    <xdr:cxnSp macro="">
      <xdr:nvCxnSpPr>
        <xdr:cNvPr id="471" name="直線コネクタ 470"/>
        <xdr:cNvCxnSpPr/>
      </xdr:nvCxnSpPr>
      <xdr:spPr>
        <a:xfrm>
          <a:off x="10388600" y="1565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5953</xdr:rowOff>
    </xdr:from>
    <xdr:to>
      <xdr:col>55</xdr:col>
      <xdr:colOff>0</xdr:colOff>
      <xdr:row>97</xdr:row>
      <xdr:rowOff>136565</xdr:rowOff>
    </xdr:to>
    <xdr:cxnSp macro="">
      <xdr:nvCxnSpPr>
        <xdr:cNvPr id="472" name="直線コネクタ 471"/>
        <xdr:cNvCxnSpPr/>
      </xdr:nvCxnSpPr>
      <xdr:spPr>
        <a:xfrm flipV="1">
          <a:off x="9639300" y="16465153"/>
          <a:ext cx="838200" cy="30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108560</xdr:rowOff>
    </xdr:from>
    <xdr:ext cx="534377" cy="259045"/>
    <xdr:sp macro="" textlink="">
      <xdr:nvSpPr>
        <xdr:cNvPr id="473" name="普通建設事業費 （ うち更新整備　）平均値テキスト"/>
        <xdr:cNvSpPr txBox="1"/>
      </xdr:nvSpPr>
      <xdr:spPr>
        <a:xfrm>
          <a:off x="10528300" y="16224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85683</xdr:rowOff>
    </xdr:from>
    <xdr:to>
      <xdr:col>55</xdr:col>
      <xdr:colOff>50800</xdr:colOff>
      <xdr:row>96</xdr:row>
      <xdr:rowOff>15833</xdr:rowOff>
    </xdr:to>
    <xdr:sp macro="" textlink="">
      <xdr:nvSpPr>
        <xdr:cNvPr id="474" name="フローチャート: 判断 473"/>
        <xdr:cNvSpPr/>
      </xdr:nvSpPr>
      <xdr:spPr>
        <a:xfrm>
          <a:off x="104267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149219</xdr:rowOff>
    </xdr:from>
    <xdr:to>
      <xdr:col>50</xdr:col>
      <xdr:colOff>114300</xdr:colOff>
      <xdr:row>97</xdr:row>
      <xdr:rowOff>136565</xdr:rowOff>
    </xdr:to>
    <xdr:cxnSp macro="">
      <xdr:nvCxnSpPr>
        <xdr:cNvPr id="475" name="直線コネクタ 474"/>
        <xdr:cNvCxnSpPr/>
      </xdr:nvCxnSpPr>
      <xdr:spPr>
        <a:xfrm>
          <a:off x="8750300" y="16608419"/>
          <a:ext cx="889000" cy="1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130880</xdr:rowOff>
    </xdr:from>
    <xdr:to>
      <xdr:col>50</xdr:col>
      <xdr:colOff>165100</xdr:colOff>
      <xdr:row>96</xdr:row>
      <xdr:rowOff>61030</xdr:rowOff>
    </xdr:to>
    <xdr:sp macro="" textlink="">
      <xdr:nvSpPr>
        <xdr:cNvPr id="476" name="フローチャート: 判断 475"/>
        <xdr:cNvSpPr/>
      </xdr:nvSpPr>
      <xdr:spPr>
        <a:xfrm>
          <a:off x="9588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77557</xdr:rowOff>
    </xdr:from>
    <xdr:ext cx="534377" cy="259045"/>
    <xdr:sp macro="" textlink="">
      <xdr:nvSpPr>
        <xdr:cNvPr id="477" name="テキスト ボックス 476"/>
        <xdr:cNvSpPr txBox="1"/>
      </xdr:nvSpPr>
      <xdr:spPr>
        <a:xfrm>
          <a:off x="9372111" y="1619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149219</xdr:rowOff>
    </xdr:from>
    <xdr:to>
      <xdr:col>45</xdr:col>
      <xdr:colOff>177800</xdr:colOff>
      <xdr:row>97</xdr:row>
      <xdr:rowOff>92935</xdr:rowOff>
    </xdr:to>
    <xdr:cxnSp macro="">
      <xdr:nvCxnSpPr>
        <xdr:cNvPr id="478" name="直線コネクタ 477"/>
        <xdr:cNvCxnSpPr/>
      </xdr:nvCxnSpPr>
      <xdr:spPr>
        <a:xfrm flipV="1">
          <a:off x="7861300" y="16608419"/>
          <a:ext cx="889000" cy="11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123467</xdr:rowOff>
    </xdr:from>
    <xdr:to>
      <xdr:col>46</xdr:col>
      <xdr:colOff>38100</xdr:colOff>
      <xdr:row>97</xdr:row>
      <xdr:rowOff>53617</xdr:rowOff>
    </xdr:to>
    <xdr:sp macro="" textlink="">
      <xdr:nvSpPr>
        <xdr:cNvPr id="479" name="フローチャート: 判断 478"/>
        <xdr:cNvSpPr/>
      </xdr:nvSpPr>
      <xdr:spPr>
        <a:xfrm>
          <a:off x="8699500" y="1658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44744</xdr:rowOff>
    </xdr:from>
    <xdr:ext cx="534377" cy="259045"/>
    <xdr:sp macro="" textlink="">
      <xdr:nvSpPr>
        <xdr:cNvPr id="480" name="テキスト ボックス 479"/>
        <xdr:cNvSpPr txBox="1"/>
      </xdr:nvSpPr>
      <xdr:spPr>
        <a:xfrm>
          <a:off x="8483111" y="1667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92935</xdr:rowOff>
    </xdr:from>
    <xdr:to>
      <xdr:col>41</xdr:col>
      <xdr:colOff>50800</xdr:colOff>
      <xdr:row>98</xdr:row>
      <xdr:rowOff>126850</xdr:rowOff>
    </xdr:to>
    <xdr:cxnSp macro="">
      <xdr:nvCxnSpPr>
        <xdr:cNvPr id="481" name="直線コネクタ 480"/>
        <xdr:cNvCxnSpPr/>
      </xdr:nvCxnSpPr>
      <xdr:spPr>
        <a:xfrm flipV="1">
          <a:off x="6972300" y="16723585"/>
          <a:ext cx="889000" cy="20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122814</xdr:rowOff>
    </xdr:from>
    <xdr:to>
      <xdr:col>41</xdr:col>
      <xdr:colOff>101600</xdr:colOff>
      <xdr:row>97</xdr:row>
      <xdr:rowOff>52964</xdr:rowOff>
    </xdr:to>
    <xdr:sp macro="" textlink="">
      <xdr:nvSpPr>
        <xdr:cNvPr id="482" name="フローチャート: 判断 481"/>
        <xdr:cNvSpPr/>
      </xdr:nvSpPr>
      <xdr:spPr>
        <a:xfrm>
          <a:off x="78105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69491</xdr:rowOff>
    </xdr:from>
    <xdr:ext cx="534377" cy="259045"/>
    <xdr:sp macro="" textlink="">
      <xdr:nvSpPr>
        <xdr:cNvPr id="483" name="テキスト ボックス 482"/>
        <xdr:cNvSpPr txBox="1"/>
      </xdr:nvSpPr>
      <xdr:spPr>
        <a:xfrm>
          <a:off x="7594111" y="163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74613</xdr:rowOff>
    </xdr:from>
    <xdr:to>
      <xdr:col>36</xdr:col>
      <xdr:colOff>165100</xdr:colOff>
      <xdr:row>97</xdr:row>
      <xdr:rowOff>4763</xdr:rowOff>
    </xdr:to>
    <xdr:sp macro="" textlink="">
      <xdr:nvSpPr>
        <xdr:cNvPr id="484" name="フローチャート: 判断 483"/>
        <xdr:cNvSpPr/>
      </xdr:nvSpPr>
      <xdr:spPr>
        <a:xfrm>
          <a:off x="6921500" y="1653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21290</xdr:rowOff>
    </xdr:from>
    <xdr:ext cx="534377" cy="259045"/>
    <xdr:sp macro="" textlink="">
      <xdr:nvSpPr>
        <xdr:cNvPr id="485" name="テキスト ボックス 484"/>
        <xdr:cNvSpPr txBox="1"/>
      </xdr:nvSpPr>
      <xdr:spPr>
        <a:xfrm>
          <a:off x="6705111" y="1630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126603</xdr:rowOff>
    </xdr:from>
    <xdr:to>
      <xdr:col>55</xdr:col>
      <xdr:colOff>50800</xdr:colOff>
      <xdr:row>96</xdr:row>
      <xdr:rowOff>56753</xdr:rowOff>
    </xdr:to>
    <xdr:sp macro="" textlink="">
      <xdr:nvSpPr>
        <xdr:cNvPr id="491" name="楕円 490"/>
        <xdr:cNvSpPr/>
      </xdr:nvSpPr>
      <xdr:spPr>
        <a:xfrm>
          <a:off x="10426700" y="1641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105030</xdr:rowOff>
    </xdr:from>
    <xdr:ext cx="534377" cy="259045"/>
    <xdr:sp macro="" textlink="">
      <xdr:nvSpPr>
        <xdr:cNvPr id="492" name="普通建設事業費 （ うち更新整備　）該当値テキスト"/>
        <xdr:cNvSpPr txBox="1"/>
      </xdr:nvSpPr>
      <xdr:spPr>
        <a:xfrm>
          <a:off x="10528300" y="163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85765</xdr:rowOff>
    </xdr:from>
    <xdr:to>
      <xdr:col>50</xdr:col>
      <xdr:colOff>165100</xdr:colOff>
      <xdr:row>98</xdr:row>
      <xdr:rowOff>15915</xdr:rowOff>
    </xdr:to>
    <xdr:sp macro="" textlink="">
      <xdr:nvSpPr>
        <xdr:cNvPr id="493" name="楕円 492"/>
        <xdr:cNvSpPr/>
      </xdr:nvSpPr>
      <xdr:spPr>
        <a:xfrm>
          <a:off x="9588500" y="167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7042</xdr:rowOff>
    </xdr:from>
    <xdr:ext cx="534377" cy="259045"/>
    <xdr:sp macro="" textlink="">
      <xdr:nvSpPr>
        <xdr:cNvPr id="494" name="テキスト ボックス 493"/>
        <xdr:cNvSpPr txBox="1"/>
      </xdr:nvSpPr>
      <xdr:spPr>
        <a:xfrm>
          <a:off x="9372111" y="1680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98419</xdr:rowOff>
    </xdr:from>
    <xdr:to>
      <xdr:col>46</xdr:col>
      <xdr:colOff>38100</xdr:colOff>
      <xdr:row>97</xdr:row>
      <xdr:rowOff>28569</xdr:rowOff>
    </xdr:to>
    <xdr:sp macro="" textlink="">
      <xdr:nvSpPr>
        <xdr:cNvPr id="495" name="楕円 494"/>
        <xdr:cNvSpPr/>
      </xdr:nvSpPr>
      <xdr:spPr>
        <a:xfrm>
          <a:off x="8699500" y="1655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45096</xdr:rowOff>
    </xdr:from>
    <xdr:ext cx="534377" cy="259045"/>
    <xdr:sp macro="" textlink="">
      <xdr:nvSpPr>
        <xdr:cNvPr id="496" name="テキスト ボックス 495"/>
        <xdr:cNvSpPr txBox="1"/>
      </xdr:nvSpPr>
      <xdr:spPr>
        <a:xfrm>
          <a:off x="8483111" y="163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42135</xdr:rowOff>
    </xdr:from>
    <xdr:to>
      <xdr:col>41</xdr:col>
      <xdr:colOff>101600</xdr:colOff>
      <xdr:row>97</xdr:row>
      <xdr:rowOff>143735</xdr:rowOff>
    </xdr:to>
    <xdr:sp macro="" textlink="">
      <xdr:nvSpPr>
        <xdr:cNvPr id="497" name="楕円 496"/>
        <xdr:cNvSpPr/>
      </xdr:nvSpPr>
      <xdr:spPr>
        <a:xfrm>
          <a:off x="7810500" y="166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134862</xdr:rowOff>
    </xdr:from>
    <xdr:ext cx="534377" cy="259045"/>
    <xdr:sp macro="" textlink="">
      <xdr:nvSpPr>
        <xdr:cNvPr id="498" name="テキスト ボックス 497"/>
        <xdr:cNvSpPr txBox="1"/>
      </xdr:nvSpPr>
      <xdr:spPr>
        <a:xfrm>
          <a:off x="7594111" y="1676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76050</xdr:rowOff>
    </xdr:from>
    <xdr:to>
      <xdr:col>36</xdr:col>
      <xdr:colOff>165100</xdr:colOff>
      <xdr:row>99</xdr:row>
      <xdr:rowOff>6200</xdr:rowOff>
    </xdr:to>
    <xdr:sp macro="" textlink="">
      <xdr:nvSpPr>
        <xdr:cNvPr id="499" name="楕円 498"/>
        <xdr:cNvSpPr/>
      </xdr:nvSpPr>
      <xdr:spPr>
        <a:xfrm>
          <a:off x="6921500" y="168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168777</xdr:rowOff>
    </xdr:from>
    <xdr:ext cx="469744" cy="259045"/>
    <xdr:sp macro="" textlink="">
      <xdr:nvSpPr>
        <xdr:cNvPr id="500" name="テキスト ボックス 499"/>
        <xdr:cNvSpPr txBox="1"/>
      </xdr:nvSpPr>
      <xdr:spPr>
        <a:xfrm>
          <a:off x="6737428" y="1697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28966</xdr:rowOff>
    </xdr:from>
    <xdr:to>
      <xdr:col>85</xdr:col>
      <xdr:colOff>126364</xdr:colOff>
      <xdr:row>38</xdr:row>
      <xdr:rowOff>139700</xdr:rowOff>
    </xdr:to>
    <xdr:cxnSp macro="">
      <xdr:nvCxnSpPr>
        <xdr:cNvPr id="522" name="直線コネクタ 521"/>
        <xdr:cNvCxnSpPr/>
      </xdr:nvCxnSpPr>
      <xdr:spPr>
        <a:xfrm flipV="1">
          <a:off x="16317595" y="5858266"/>
          <a:ext cx="1269" cy="79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147093</xdr:rowOff>
    </xdr:from>
    <xdr:ext cx="534377" cy="259045"/>
    <xdr:sp macro="" textlink="">
      <xdr:nvSpPr>
        <xdr:cNvPr id="525" name="災害復旧事業費最大値テキスト"/>
        <xdr:cNvSpPr txBox="1"/>
      </xdr:nvSpPr>
      <xdr:spPr>
        <a:xfrm>
          <a:off x="16370300" y="563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28966</xdr:rowOff>
    </xdr:from>
    <xdr:to>
      <xdr:col>86</xdr:col>
      <xdr:colOff>25400</xdr:colOff>
      <xdr:row>34</xdr:row>
      <xdr:rowOff>28966</xdr:rowOff>
    </xdr:to>
    <xdr:cxnSp macro="">
      <xdr:nvCxnSpPr>
        <xdr:cNvPr id="526" name="直線コネクタ 525"/>
        <xdr:cNvCxnSpPr/>
      </xdr:nvCxnSpPr>
      <xdr:spPr>
        <a:xfrm>
          <a:off x="16230600" y="585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118635</xdr:rowOff>
    </xdr:from>
    <xdr:ext cx="469744" cy="259045"/>
    <xdr:sp macro="" textlink="">
      <xdr:nvSpPr>
        <xdr:cNvPr id="528" name="災害復旧事業費平均値テキスト"/>
        <xdr:cNvSpPr txBox="1"/>
      </xdr:nvSpPr>
      <xdr:spPr>
        <a:xfrm>
          <a:off x="16370300" y="6290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95758</xdr:rowOff>
    </xdr:from>
    <xdr:to>
      <xdr:col>85</xdr:col>
      <xdr:colOff>177800</xdr:colOff>
      <xdr:row>38</xdr:row>
      <xdr:rowOff>25908</xdr:rowOff>
    </xdr:to>
    <xdr:sp macro="" textlink="">
      <xdr:nvSpPr>
        <xdr:cNvPr id="529" name="フローチャート: 判断 528"/>
        <xdr:cNvSpPr/>
      </xdr:nvSpPr>
      <xdr:spPr>
        <a:xfrm>
          <a:off x="162687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36368</xdr:rowOff>
    </xdr:from>
    <xdr:to>
      <xdr:col>81</xdr:col>
      <xdr:colOff>101600</xdr:colOff>
      <xdr:row>37</xdr:row>
      <xdr:rowOff>137968</xdr:rowOff>
    </xdr:to>
    <xdr:sp macro="" textlink="">
      <xdr:nvSpPr>
        <xdr:cNvPr id="531" name="フローチャート: 判断 530"/>
        <xdr:cNvSpPr/>
      </xdr:nvSpPr>
      <xdr:spPr>
        <a:xfrm>
          <a:off x="15430500" y="63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154495</xdr:rowOff>
    </xdr:from>
    <xdr:ext cx="469744" cy="259045"/>
    <xdr:sp macro="" textlink="">
      <xdr:nvSpPr>
        <xdr:cNvPr id="532" name="テキスト ボックス 531"/>
        <xdr:cNvSpPr txBox="1"/>
      </xdr:nvSpPr>
      <xdr:spPr>
        <a:xfrm>
          <a:off x="15246428" y="615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100061</xdr:rowOff>
    </xdr:from>
    <xdr:to>
      <xdr:col>76</xdr:col>
      <xdr:colOff>114300</xdr:colOff>
      <xdr:row>38</xdr:row>
      <xdr:rowOff>139700</xdr:rowOff>
    </xdr:to>
    <xdr:cxnSp macro="">
      <xdr:nvCxnSpPr>
        <xdr:cNvPr id="533" name="直線コネクタ 532"/>
        <xdr:cNvCxnSpPr/>
      </xdr:nvCxnSpPr>
      <xdr:spPr>
        <a:xfrm>
          <a:off x="13703300" y="5415011"/>
          <a:ext cx="889000" cy="1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159355</xdr:rowOff>
    </xdr:from>
    <xdr:to>
      <xdr:col>76</xdr:col>
      <xdr:colOff>165100</xdr:colOff>
      <xdr:row>37</xdr:row>
      <xdr:rowOff>89505</xdr:rowOff>
    </xdr:to>
    <xdr:sp macro="" textlink="">
      <xdr:nvSpPr>
        <xdr:cNvPr id="534" name="フローチャート: 判断 533"/>
        <xdr:cNvSpPr/>
      </xdr:nvSpPr>
      <xdr:spPr>
        <a:xfrm>
          <a:off x="14541500" y="63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106032</xdr:rowOff>
    </xdr:from>
    <xdr:ext cx="469744" cy="259045"/>
    <xdr:sp macro="" textlink="">
      <xdr:nvSpPr>
        <xdr:cNvPr id="535" name="テキスト ボックス 534"/>
        <xdr:cNvSpPr txBox="1"/>
      </xdr:nvSpPr>
      <xdr:spPr>
        <a:xfrm>
          <a:off x="14357428" y="61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100061</xdr:rowOff>
    </xdr:from>
    <xdr:to>
      <xdr:col>71</xdr:col>
      <xdr:colOff>177800</xdr:colOff>
      <xdr:row>33</xdr:row>
      <xdr:rowOff>152959</xdr:rowOff>
    </xdr:to>
    <xdr:cxnSp macro="">
      <xdr:nvCxnSpPr>
        <xdr:cNvPr id="536" name="直線コネクタ 535"/>
        <xdr:cNvCxnSpPr/>
      </xdr:nvCxnSpPr>
      <xdr:spPr>
        <a:xfrm flipV="1">
          <a:off x="12814300" y="5415011"/>
          <a:ext cx="889000" cy="3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152497</xdr:rowOff>
    </xdr:from>
    <xdr:to>
      <xdr:col>72</xdr:col>
      <xdr:colOff>38100</xdr:colOff>
      <xdr:row>36</xdr:row>
      <xdr:rowOff>82647</xdr:rowOff>
    </xdr:to>
    <xdr:sp macro="" textlink="">
      <xdr:nvSpPr>
        <xdr:cNvPr id="537" name="フローチャート: 判断 536"/>
        <xdr:cNvSpPr/>
      </xdr:nvSpPr>
      <xdr:spPr>
        <a:xfrm>
          <a:off x="13652500" y="615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73774</xdr:rowOff>
    </xdr:from>
    <xdr:ext cx="469744" cy="259045"/>
    <xdr:sp macro="" textlink="">
      <xdr:nvSpPr>
        <xdr:cNvPr id="538" name="テキスト ボックス 537"/>
        <xdr:cNvSpPr txBox="1"/>
      </xdr:nvSpPr>
      <xdr:spPr>
        <a:xfrm>
          <a:off x="13468428" y="62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161823</xdr:rowOff>
    </xdr:from>
    <xdr:to>
      <xdr:col>67</xdr:col>
      <xdr:colOff>101600</xdr:colOff>
      <xdr:row>37</xdr:row>
      <xdr:rowOff>91973</xdr:rowOff>
    </xdr:to>
    <xdr:sp macro="" textlink="">
      <xdr:nvSpPr>
        <xdr:cNvPr id="539" name="フローチャート: 判断 538"/>
        <xdr:cNvSpPr/>
      </xdr:nvSpPr>
      <xdr:spPr>
        <a:xfrm>
          <a:off x="12763500" y="63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83100</xdr:rowOff>
    </xdr:from>
    <xdr:ext cx="469744" cy="259045"/>
    <xdr:sp macro="" textlink="">
      <xdr:nvSpPr>
        <xdr:cNvPr id="540" name="テキスト ボックス 539"/>
        <xdr:cNvSpPr txBox="1"/>
      </xdr:nvSpPr>
      <xdr:spPr>
        <a:xfrm>
          <a:off x="12579428" y="642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49261</xdr:rowOff>
    </xdr:from>
    <xdr:to>
      <xdr:col>72</xdr:col>
      <xdr:colOff>38100</xdr:colOff>
      <xdr:row>31</xdr:row>
      <xdr:rowOff>150861</xdr:rowOff>
    </xdr:to>
    <xdr:sp macro="" textlink="">
      <xdr:nvSpPr>
        <xdr:cNvPr id="552" name="楕円 551"/>
        <xdr:cNvSpPr/>
      </xdr:nvSpPr>
      <xdr:spPr>
        <a:xfrm>
          <a:off x="13652500" y="5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167388</xdr:rowOff>
    </xdr:from>
    <xdr:ext cx="534377" cy="259045"/>
    <xdr:sp macro="" textlink="">
      <xdr:nvSpPr>
        <xdr:cNvPr id="553" name="テキスト ボックス 552"/>
        <xdr:cNvSpPr txBox="1"/>
      </xdr:nvSpPr>
      <xdr:spPr>
        <a:xfrm>
          <a:off x="13436111" y="51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102159</xdr:rowOff>
    </xdr:from>
    <xdr:to>
      <xdr:col>67</xdr:col>
      <xdr:colOff>101600</xdr:colOff>
      <xdr:row>34</xdr:row>
      <xdr:rowOff>32309</xdr:rowOff>
    </xdr:to>
    <xdr:sp macro="" textlink="">
      <xdr:nvSpPr>
        <xdr:cNvPr id="554" name="楕円 553"/>
        <xdr:cNvSpPr/>
      </xdr:nvSpPr>
      <xdr:spPr>
        <a:xfrm>
          <a:off x="12763500" y="576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48836</xdr:rowOff>
    </xdr:from>
    <xdr:ext cx="534377" cy="259045"/>
    <xdr:sp macro="" textlink="">
      <xdr:nvSpPr>
        <xdr:cNvPr id="555" name="テキスト ボックス 554"/>
        <xdr:cNvSpPr txBox="1"/>
      </xdr:nvSpPr>
      <xdr:spPr>
        <a:xfrm>
          <a:off x="12547111" y="553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5" name="テキスト ボックス 61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7" name="テキスト ボックス 61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19304</xdr:rowOff>
    </xdr:from>
    <xdr:to>
      <xdr:col>85</xdr:col>
      <xdr:colOff>126364</xdr:colOff>
      <xdr:row>79</xdr:row>
      <xdr:rowOff>104191</xdr:rowOff>
    </xdr:to>
    <xdr:cxnSp macro="">
      <xdr:nvCxnSpPr>
        <xdr:cNvPr id="629" name="直線コネクタ 628"/>
        <xdr:cNvCxnSpPr/>
      </xdr:nvCxnSpPr>
      <xdr:spPr>
        <a:xfrm flipV="1">
          <a:off x="16317595" y="12192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108018</xdr:rowOff>
    </xdr:from>
    <xdr:ext cx="534377" cy="259045"/>
    <xdr:sp macro="" textlink="">
      <xdr:nvSpPr>
        <xdr:cNvPr id="630" name="公債費最小値テキスト"/>
        <xdr:cNvSpPr txBox="1"/>
      </xdr:nvSpPr>
      <xdr:spPr>
        <a:xfrm>
          <a:off x="16370300" y="136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104191</xdr:rowOff>
    </xdr:from>
    <xdr:to>
      <xdr:col>86</xdr:col>
      <xdr:colOff>25400</xdr:colOff>
      <xdr:row>79</xdr:row>
      <xdr:rowOff>104191</xdr:rowOff>
    </xdr:to>
    <xdr:cxnSp macro="">
      <xdr:nvCxnSpPr>
        <xdr:cNvPr id="631" name="直線コネクタ 630"/>
        <xdr:cNvCxnSpPr/>
      </xdr:nvCxnSpPr>
      <xdr:spPr>
        <a:xfrm>
          <a:off x="16230600" y="1364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137431</xdr:rowOff>
    </xdr:from>
    <xdr:ext cx="534377" cy="259045"/>
    <xdr:sp macro="" textlink="">
      <xdr:nvSpPr>
        <xdr:cNvPr id="632" name="公債費最大値テキスト"/>
        <xdr:cNvSpPr txBox="1"/>
      </xdr:nvSpPr>
      <xdr:spPr>
        <a:xfrm>
          <a:off x="16370300" y="1196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19304</xdr:rowOff>
    </xdr:from>
    <xdr:to>
      <xdr:col>86</xdr:col>
      <xdr:colOff>25400</xdr:colOff>
      <xdr:row>71</xdr:row>
      <xdr:rowOff>19304</xdr:rowOff>
    </xdr:to>
    <xdr:cxnSp macro="">
      <xdr:nvCxnSpPr>
        <xdr:cNvPr id="633" name="直線コネクタ 632"/>
        <xdr:cNvCxnSpPr/>
      </xdr:nvCxnSpPr>
      <xdr:spPr>
        <a:xfrm>
          <a:off x="16230600" y="1219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123393</xdr:rowOff>
    </xdr:from>
    <xdr:to>
      <xdr:col>85</xdr:col>
      <xdr:colOff>127000</xdr:colOff>
      <xdr:row>75</xdr:row>
      <xdr:rowOff>18390</xdr:rowOff>
    </xdr:to>
    <xdr:cxnSp macro="">
      <xdr:nvCxnSpPr>
        <xdr:cNvPr id="634" name="直線コネクタ 633"/>
        <xdr:cNvCxnSpPr/>
      </xdr:nvCxnSpPr>
      <xdr:spPr>
        <a:xfrm flipV="1">
          <a:off x="15481300" y="12810693"/>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8564</xdr:rowOff>
    </xdr:from>
    <xdr:ext cx="534377" cy="259045"/>
    <xdr:sp macro="" textlink="">
      <xdr:nvSpPr>
        <xdr:cNvPr id="635" name="公債費平均値テキスト"/>
        <xdr:cNvSpPr txBox="1"/>
      </xdr:nvSpPr>
      <xdr:spPr>
        <a:xfrm>
          <a:off x="16370300" y="1252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157137</xdr:rowOff>
    </xdr:from>
    <xdr:to>
      <xdr:col>85</xdr:col>
      <xdr:colOff>177800</xdr:colOff>
      <xdr:row>74</xdr:row>
      <xdr:rowOff>87287</xdr:rowOff>
    </xdr:to>
    <xdr:sp macro="" textlink="">
      <xdr:nvSpPr>
        <xdr:cNvPr id="636" name="フローチャート: 判断 635"/>
        <xdr:cNvSpPr/>
      </xdr:nvSpPr>
      <xdr:spPr>
        <a:xfrm>
          <a:off x="16268700" y="126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18390</xdr:rowOff>
    </xdr:from>
    <xdr:to>
      <xdr:col>81</xdr:col>
      <xdr:colOff>50800</xdr:colOff>
      <xdr:row>75</xdr:row>
      <xdr:rowOff>93523</xdr:rowOff>
    </xdr:to>
    <xdr:cxnSp macro="">
      <xdr:nvCxnSpPr>
        <xdr:cNvPr id="637" name="直線コネクタ 636"/>
        <xdr:cNvCxnSpPr/>
      </xdr:nvCxnSpPr>
      <xdr:spPr>
        <a:xfrm flipV="1">
          <a:off x="14592300" y="12877140"/>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168910</xdr:rowOff>
    </xdr:from>
    <xdr:to>
      <xdr:col>81</xdr:col>
      <xdr:colOff>101600</xdr:colOff>
      <xdr:row>74</xdr:row>
      <xdr:rowOff>99060</xdr:rowOff>
    </xdr:to>
    <xdr:sp macro="" textlink="">
      <xdr:nvSpPr>
        <xdr:cNvPr id="638" name="フローチャート: 判断 637"/>
        <xdr:cNvSpPr/>
      </xdr:nvSpPr>
      <xdr:spPr>
        <a:xfrm>
          <a:off x="15430500"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115587</xdr:rowOff>
    </xdr:from>
    <xdr:ext cx="534377" cy="259045"/>
    <xdr:sp macro="" textlink="">
      <xdr:nvSpPr>
        <xdr:cNvPr id="639" name="テキスト ボックス 638"/>
        <xdr:cNvSpPr txBox="1"/>
      </xdr:nvSpPr>
      <xdr:spPr>
        <a:xfrm>
          <a:off x="15214111" y="12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93523</xdr:rowOff>
    </xdr:from>
    <xdr:to>
      <xdr:col>76</xdr:col>
      <xdr:colOff>114300</xdr:colOff>
      <xdr:row>75</xdr:row>
      <xdr:rowOff>131356</xdr:rowOff>
    </xdr:to>
    <xdr:cxnSp macro="">
      <xdr:nvCxnSpPr>
        <xdr:cNvPr id="640" name="直線コネクタ 639"/>
        <xdr:cNvCxnSpPr/>
      </xdr:nvCxnSpPr>
      <xdr:spPr>
        <a:xfrm flipV="1">
          <a:off x="13703300" y="1295227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139154</xdr:rowOff>
    </xdr:from>
    <xdr:to>
      <xdr:col>76</xdr:col>
      <xdr:colOff>165100</xdr:colOff>
      <xdr:row>74</xdr:row>
      <xdr:rowOff>69304</xdr:rowOff>
    </xdr:to>
    <xdr:sp macro="" textlink="">
      <xdr:nvSpPr>
        <xdr:cNvPr id="641" name="フローチャート: 判断 640"/>
        <xdr:cNvSpPr/>
      </xdr:nvSpPr>
      <xdr:spPr>
        <a:xfrm>
          <a:off x="14541500" y="1265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85831</xdr:rowOff>
    </xdr:from>
    <xdr:ext cx="534377" cy="259045"/>
    <xdr:sp macro="" textlink="">
      <xdr:nvSpPr>
        <xdr:cNvPr id="642" name="テキスト ボックス 641"/>
        <xdr:cNvSpPr txBox="1"/>
      </xdr:nvSpPr>
      <xdr:spPr>
        <a:xfrm>
          <a:off x="14325111" y="124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131356</xdr:rowOff>
    </xdr:from>
    <xdr:to>
      <xdr:col>71</xdr:col>
      <xdr:colOff>177800</xdr:colOff>
      <xdr:row>76</xdr:row>
      <xdr:rowOff>1206</xdr:rowOff>
    </xdr:to>
    <xdr:cxnSp macro="">
      <xdr:nvCxnSpPr>
        <xdr:cNvPr id="643" name="直線コネクタ 642"/>
        <xdr:cNvCxnSpPr/>
      </xdr:nvCxnSpPr>
      <xdr:spPr>
        <a:xfrm flipV="1">
          <a:off x="12814300" y="12990106"/>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113741</xdr:rowOff>
    </xdr:from>
    <xdr:to>
      <xdr:col>72</xdr:col>
      <xdr:colOff>38100</xdr:colOff>
      <xdr:row>74</xdr:row>
      <xdr:rowOff>43891</xdr:rowOff>
    </xdr:to>
    <xdr:sp macro="" textlink="">
      <xdr:nvSpPr>
        <xdr:cNvPr id="644" name="フローチャート: 判断 643"/>
        <xdr:cNvSpPr/>
      </xdr:nvSpPr>
      <xdr:spPr>
        <a:xfrm>
          <a:off x="13652500" y="126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60418</xdr:rowOff>
    </xdr:from>
    <xdr:ext cx="534377" cy="259045"/>
    <xdr:sp macro="" textlink="">
      <xdr:nvSpPr>
        <xdr:cNvPr id="645" name="テキスト ボックス 644"/>
        <xdr:cNvSpPr txBox="1"/>
      </xdr:nvSpPr>
      <xdr:spPr>
        <a:xfrm>
          <a:off x="13436111" y="124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114808</xdr:rowOff>
    </xdr:from>
    <xdr:to>
      <xdr:col>67</xdr:col>
      <xdr:colOff>101600</xdr:colOff>
      <xdr:row>73</xdr:row>
      <xdr:rowOff>44958</xdr:rowOff>
    </xdr:to>
    <xdr:sp macro="" textlink="">
      <xdr:nvSpPr>
        <xdr:cNvPr id="646" name="フローチャート: 判断 645"/>
        <xdr:cNvSpPr/>
      </xdr:nvSpPr>
      <xdr:spPr>
        <a:xfrm>
          <a:off x="12763500" y="124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61485</xdr:rowOff>
    </xdr:from>
    <xdr:ext cx="534377" cy="259045"/>
    <xdr:sp macro="" textlink="">
      <xdr:nvSpPr>
        <xdr:cNvPr id="647" name="テキスト ボックス 646"/>
        <xdr:cNvSpPr txBox="1"/>
      </xdr:nvSpPr>
      <xdr:spPr>
        <a:xfrm>
          <a:off x="12547111" y="1223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72593</xdr:rowOff>
    </xdr:from>
    <xdr:to>
      <xdr:col>85</xdr:col>
      <xdr:colOff>177800</xdr:colOff>
      <xdr:row>75</xdr:row>
      <xdr:rowOff>2743</xdr:rowOff>
    </xdr:to>
    <xdr:sp macro="" textlink="">
      <xdr:nvSpPr>
        <xdr:cNvPr id="653" name="楕円 652"/>
        <xdr:cNvSpPr/>
      </xdr:nvSpPr>
      <xdr:spPr>
        <a:xfrm>
          <a:off x="16268700" y="1275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51020</xdr:rowOff>
    </xdr:from>
    <xdr:ext cx="534377" cy="259045"/>
    <xdr:sp macro="" textlink="">
      <xdr:nvSpPr>
        <xdr:cNvPr id="654" name="公債費該当値テキスト"/>
        <xdr:cNvSpPr txBox="1"/>
      </xdr:nvSpPr>
      <xdr:spPr>
        <a:xfrm>
          <a:off x="16370300" y="127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139040</xdr:rowOff>
    </xdr:from>
    <xdr:to>
      <xdr:col>81</xdr:col>
      <xdr:colOff>101600</xdr:colOff>
      <xdr:row>75</xdr:row>
      <xdr:rowOff>69190</xdr:rowOff>
    </xdr:to>
    <xdr:sp macro="" textlink="">
      <xdr:nvSpPr>
        <xdr:cNvPr id="655" name="楕円 654"/>
        <xdr:cNvSpPr/>
      </xdr:nvSpPr>
      <xdr:spPr>
        <a:xfrm>
          <a:off x="15430500" y="128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60317</xdr:rowOff>
    </xdr:from>
    <xdr:ext cx="534377" cy="259045"/>
    <xdr:sp macro="" textlink="">
      <xdr:nvSpPr>
        <xdr:cNvPr id="656" name="テキスト ボックス 655"/>
        <xdr:cNvSpPr txBox="1"/>
      </xdr:nvSpPr>
      <xdr:spPr>
        <a:xfrm>
          <a:off x="15214111" y="129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42723</xdr:rowOff>
    </xdr:from>
    <xdr:to>
      <xdr:col>76</xdr:col>
      <xdr:colOff>165100</xdr:colOff>
      <xdr:row>75</xdr:row>
      <xdr:rowOff>144323</xdr:rowOff>
    </xdr:to>
    <xdr:sp macro="" textlink="">
      <xdr:nvSpPr>
        <xdr:cNvPr id="657" name="楕円 656"/>
        <xdr:cNvSpPr/>
      </xdr:nvSpPr>
      <xdr:spPr>
        <a:xfrm>
          <a:off x="14541500" y="129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135450</xdr:rowOff>
    </xdr:from>
    <xdr:ext cx="534377" cy="259045"/>
    <xdr:sp macro="" textlink="">
      <xdr:nvSpPr>
        <xdr:cNvPr id="658" name="テキスト ボックス 657"/>
        <xdr:cNvSpPr txBox="1"/>
      </xdr:nvSpPr>
      <xdr:spPr>
        <a:xfrm>
          <a:off x="14325111" y="129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80556</xdr:rowOff>
    </xdr:from>
    <xdr:to>
      <xdr:col>72</xdr:col>
      <xdr:colOff>38100</xdr:colOff>
      <xdr:row>76</xdr:row>
      <xdr:rowOff>10706</xdr:rowOff>
    </xdr:to>
    <xdr:sp macro="" textlink="">
      <xdr:nvSpPr>
        <xdr:cNvPr id="659" name="楕円 658"/>
        <xdr:cNvSpPr/>
      </xdr:nvSpPr>
      <xdr:spPr>
        <a:xfrm>
          <a:off x="13652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1833</xdr:rowOff>
    </xdr:from>
    <xdr:ext cx="534377" cy="259045"/>
    <xdr:sp macro="" textlink="">
      <xdr:nvSpPr>
        <xdr:cNvPr id="660" name="テキスト ボックス 659"/>
        <xdr:cNvSpPr txBox="1"/>
      </xdr:nvSpPr>
      <xdr:spPr>
        <a:xfrm>
          <a:off x="13436111" y="130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121856</xdr:rowOff>
    </xdr:from>
    <xdr:to>
      <xdr:col>67</xdr:col>
      <xdr:colOff>101600</xdr:colOff>
      <xdr:row>76</xdr:row>
      <xdr:rowOff>52006</xdr:rowOff>
    </xdr:to>
    <xdr:sp macro="" textlink="">
      <xdr:nvSpPr>
        <xdr:cNvPr id="661" name="楕円 660"/>
        <xdr:cNvSpPr/>
      </xdr:nvSpPr>
      <xdr:spPr>
        <a:xfrm>
          <a:off x="12763500" y="129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43133</xdr:rowOff>
    </xdr:from>
    <xdr:ext cx="534377" cy="259045"/>
    <xdr:sp macro="" textlink="">
      <xdr:nvSpPr>
        <xdr:cNvPr id="662" name="テキスト ボックス 661"/>
        <xdr:cNvSpPr txBox="1"/>
      </xdr:nvSpPr>
      <xdr:spPr>
        <a:xfrm>
          <a:off x="12547111" y="130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81910</xdr:rowOff>
    </xdr:from>
    <xdr:to>
      <xdr:col>85</xdr:col>
      <xdr:colOff>126364</xdr:colOff>
      <xdr:row>98</xdr:row>
      <xdr:rowOff>134716</xdr:rowOff>
    </xdr:to>
    <xdr:cxnSp macro="">
      <xdr:nvCxnSpPr>
        <xdr:cNvPr id="684" name="直線コネクタ 683"/>
        <xdr:cNvCxnSpPr/>
      </xdr:nvCxnSpPr>
      <xdr:spPr>
        <a:xfrm flipV="1">
          <a:off x="16317595" y="15512410"/>
          <a:ext cx="1269" cy="142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138543</xdr:rowOff>
    </xdr:from>
    <xdr:ext cx="378565" cy="259045"/>
    <xdr:sp macro="" textlink="">
      <xdr:nvSpPr>
        <xdr:cNvPr id="685" name="積立金最小値テキスト"/>
        <xdr:cNvSpPr txBox="1"/>
      </xdr:nvSpPr>
      <xdr:spPr>
        <a:xfrm>
          <a:off x="16370300" y="16940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134716</xdr:rowOff>
    </xdr:from>
    <xdr:to>
      <xdr:col>86</xdr:col>
      <xdr:colOff>25400</xdr:colOff>
      <xdr:row>98</xdr:row>
      <xdr:rowOff>134716</xdr:rowOff>
    </xdr:to>
    <xdr:cxnSp macro="">
      <xdr:nvCxnSpPr>
        <xdr:cNvPr id="686" name="直線コネクタ 685"/>
        <xdr:cNvCxnSpPr/>
      </xdr:nvCxnSpPr>
      <xdr:spPr>
        <a:xfrm>
          <a:off x="16230600" y="1693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28587</xdr:rowOff>
    </xdr:from>
    <xdr:ext cx="534377" cy="259045"/>
    <xdr:sp macro="" textlink="">
      <xdr:nvSpPr>
        <xdr:cNvPr id="687" name="積立金最大値テキスト"/>
        <xdr:cNvSpPr txBox="1"/>
      </xdr:nvSpPr>
      <xdr:spPr>
        <a:xfrm>
          <a:off x="16370300" y="152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81910</xdr:rowOff>
    </xdr:from>
    <xdr:to>
      <xdr:col>86</xdr:col>
      <xdr:colOff>25400</xdr:colOff>
      <xdr:row>90</xdr:row>
      <xdr:rowOff>81910</xdr:rowOff>
    </xdr:to>
    <xdr:cxnSp macro="">
      <xdr:nvCxnSpPr>
        <xdr:cNvPr id="688" name="直線コネクタ 687"/>
        <xdr:cNvCxnSpPr/>
      </xdr:nvCxnSpPr>
      <xdr:spPr>
        <a:xfrm>
          <a:off x="16230600" y="1551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153598</xdr:rowOff>
    </xdr:from>
    <xdr:to>
      <xdr:col>85</xdr:col>
      <xdr:colOff>127000</xdr:colOff>
      <xdr:row>98</xdr:row>
      <xdr:rowOff>134716</xdr:rowOff>
    </xdr:to>
    <xdr:cxnSp macro="">
      <xdr:nvCxnSpPr>
        <xdr:cNvPr id="689" name="直線コネクタ 688"/>
        <xdr:cNvCxnSpPr/>
      </xdr:nvCxnSpPr>
      <xdr:spPr>
        <a:xfrm>
          <a:off x="15481300" y="16441348"/>
          <a:ext cx="838200" cy="49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8816</xdr:rowOff>
    </xdr:from>
    <xdr:ext cx="469744" cy="259045"/>
    <xdr:sp macro="" textlink="">
      <xdr:nvSpPr>
        <xdr:cNvPr id="690" name="積立金平均値テキスト"/>
        <xdr:cNvSpPr txBox="1"/>
      </xdr:nvSpPr>
      <xdr:spPr>
        <a:xfrm>
          <a:off x="16370300" y="1629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157389</xdr:rowOff>
    </xdr:from>
    <xdr:to>
      <xdr:col>85</xdr:col>
      <xdr:colOff>177800</xdr:colOff>
      <xdr:row>96</xdr:row>
      <xdr:rowOff>87539</xdr:rowOff>
    </xdr:to>
    <xdr:sp macro="" textlink="">
      <xdr:nvSpPr>
        <xdr:cNvPr id="691" name="フローチャート: 判断 690"/>
        <xdr:cNvSpPr/>
      </xdr:nvSpPr>
      <xdr:spPr>
        <a:xfrm>
          <a:off x="16268700" y="1644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115514</xdr:rowOff>
    </xdr:from>
    <xdr:to>
      <xdr:col>81</xdr:col>
      <xdr:colOff>50800</xdr:colOff>
      <xdr:row>95</xdr:row>
      <xdr:rowOff>153598</xdr:rowOff>
    </xdr:to>
    <xdr:cxnSp macro="">
      <xdr:nvCxnSpPr>
        <xdr:cNvPr id="692" name="直線コネクタ 691"/>
        <xdr:cNvCxnSpPr/>
      </xdr:nvCxnSpPr>
      <xdr:spPr>
        <a:xfrm>
          <a:off x="14592300" y="16060364"/>
          <a:ext cx="889000" cy="38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85379</xdr:rowOff>
    </xdr:from>
    <xdr:to>
      <xdr:col>81</xdr:col>
      <xdr:colOff>101600</xdr:colOff>
      <xdr:row>96</xdr:row>
      <xdr:rowOff>15529</xdr:rowOff>
    </xdr:to>
    <xdr:sp macro="" textlink="">
      <xdr:nvSpPr>
        <xdr:cNvPr id="693" name="フローチャート: 判断 692"/>
        <xdr:cNvSpPr/>
      </xdr:nvSpPr>
      <xdr:spPr>
        <a:xfrm>
          <a:off x="15430500" y="1637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32056</xdr:rowOff>
    </xdr:from>
    <xdr:ext cx="534377" cy="259045"/>
    <xdr:sp macro="" textlink="">
      <xdr:nvSpPr>
        <xdr:cNvPr id="694" name="テキスト ボックス 693"/>
        <xdr:cNvSpPr txBox="1"/>
      </xdr:nvSpPr>
      <xdr:spPr>
        <a:xfrm>
          <a:off x="15214111" y="1614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115514</xdr:rowOff>
    </xdr:from>
    <xdr:to>
      <xdr:col>76</xdr:col>
      <xdr:colOff>114300</xdr:colOff>
      <xdr:row>96</xdr:row>
      <xdr:rowOff>85750</xdr:rowOff>
    </xdr:to>
    <xdr:cxnSp macro="">
      <xdr:nvCxnSpPr>
        <xdr:cNvPr id="695" name="直線コネクタ 694"/>
        <xdr:cNvCxnSpPr/>
      </xdr:nvCxnSpPr>
      <xdr:spPr>
        <a:xfrm flipV="1">
          <a:off x="13703300" y="16060364"/>
          <a:ext cx="889000" cy="48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11633</xdr:rowOff>
    </xdr:from>
    <xdr:to>
      <xdr:col>76</xdr:col>
      <xdr:colOff>165100</xdr:colOff>
      <xdr:row>95</xdr:row>
      <xdr:rowOff>113233</xdr:rowOff>
    </xdr:to>
    <xdr:sp macro="" textlink="">
      <xdr:nvSpPr>
        <xdr:cNvPr id="696" name="フローチャート: 判断 695"/>
        <xdr:cNvSpPr/>
      </xdr:nvSpPr>
      <xdr:spPr>
        <a:xfrm>
          <a:off x="14541500" y="162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104360</xdr:rowOff>
    </xdr:from>
    <xdr:ext cx="534377" cy="259045"/>
    <xdr:sp macro="" textlink="">
      <xdr:nvSpPr>
        <xdr:cNvPr id="697" name="テキスト ボックス 696"/>
        <xdr:cNvSpPr txBox="1"/>
      </xdr:nvSpPr>
      <xdr:spPr>
        <a:xfrm>
          <a:off x="14325111" y="1639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166492</xdr:rowOff>
    </xdr:from>
    <xdr:to>
      <xdr:col>71</xdr:col>
      <xdr:colOff>177800</xdr:colOff>
      <xdr:row>96</xdr:row>
      <xdr:rowOff>85750</xdr:rowOff>
    </xdr:to>
    <xdr:cxnSp macro="">
      <xdr:nvCxnSpPr>
        <xdr:cNvPr id="698" name="直線コネクタ 697"/>
        <xdr:cNvCxnSpPr/>
      </xdr:nvCxnSpPr>
      <xdr:spPr>
        <a:xfrm>
          <a:off x="12814300" y="16454242"/>
          <a:ext cx="889000" cy="9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3632</xdr:rowOff>
    </xdr:from>
    <xdr:to>
      <xdr:col>72</xdr:col>
      <xdr:colOff>38100</xdr:colOff>
      <xdr:row>94</xdr:row>
      <xdr:rowOff>105232</xdr:rowOff>
    </xdr:to>
    <xdr:sp macro="" textlink="">
      <xdr:nvSpPr>
        <xdr:cNvPr id="699" name="フローチャート: 判断 698"/>
        <xdr:cNvSpPr/>
      </xdr:nvSpPr>
      <xdr:spPr>
        <a:xfrm>
          <a:off x="13652500" y="1611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121759</xdr:rowOff>
    </xdr:from>
    <xdr:ext cx="534377" cy="259045"/>
    <xdr:sp macro="" textlink="">
      <xdr:nvSpPr>
        <xdr:cNvPr id="700" name="テキスト ボックス 699"/>
        <xdr:cNvSpPr txBox="1"/>
      </xdr:nvSpPr>
      <xdr:spPr>
        <a:xfrm>
          <a:off x="13436111" y="158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82865</xdr:rowOff>
    </xdr:from>
    <xdr:to>
      <xdr:col>67</xdr:col>
      <xdr:colOff>101600</xdr:colOff>
      <xdr:row>94</xdr:row>
      <xdr:rowOff>13015</xdr:rowOff>
    </xdr:to>
    <xdr:sp macro="" textlink="">
      <xdr:nvSpPr>
        <xdr:cNvPr id="701" name="フローチャート: 判断 700"/>
        <xdr:cNvSpPr/>
      </xdr:nvSpPr>
      <xdr:spPr>
        <a:xfrm>
          <a:off x="12763500" y="1602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29542</xdr:rowOff>
    </xdr:from>
    <xdr:ext cx="534377" cy="259045"/>
    <xdr:sp macro="" textlink="">
      <xdr:nvSpPr>
        <xdr:cNvPr id="702" name="テキスト ボックス 701"/>
        <xdr:cNvSpPr txBox="1"/>
      </xdr:nvSpPr>
      <xdr:spPr>
        <a:xfrm>
          <a:off x="12547111" y="1580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83916</xdr:rowOff>
    </xdr:from>
    <xdr:to>
      <xdr:col>85</xdr:col>
      <xdr:colOff>177800</xdr:colOff>
      <xdr:row>99</xdr:row>
      <xdr:rowOff>14066</xdr:rowOff>
    </xdr:to>
    <xdr:sp macro="" textlink="">
      <xdr:nvSpPr>
        <xdr:cNvPr id="708" name="楕円 707"/>
        <xdr:cNvSpPr/>
      </xdr:nvSpPr>
      <xdr:spPr>
        <a:xfrm>
          <a:off x="16268700" y="168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170293</xdr:rowOff>
    </xdr:from>
    <xdr:ext cx="378565" cy="259045"/>
    <xdr:sp macro="" textlink="">
      <xdr:nvSpPr>
        <xdr:cNvPr id="709" name="積立金該当値テキスト"/>
        <xdr:cNvSpPr txBox="1"/>
      </xdr:nvSpPr>
      <xdr:spPr>
        <a:xfrm>
          <a:off x="16370300" y="1680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102798</xdr:rowOff>
    </xdr:from>
    <xdr:to>
      <xdr:col>81</xdr:col>
      <xdr:colOff>101600</xdr:colOff>
      <xdr:row>96</xdr:row>
      <xdr:rowOff>32948</xdr:rowOff>
    </xdr:to>
    <xdr:sp macro="" textlink="">
      <xdr:nvSpPr>
        <xdr:cNvPr id="710" name="楕円 709"/>
        <xdr:cNvSpPr/>
      </xdr:nvSpPr>
      <xdr:spPr>
        <a:xfrm>
          <a:off x="15430500" y="163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24075</xdr:rowOff>
    </xdr:from>
    <xdr:ext cx="534377" cy="259045"/>
    <xdr:sp macro="" textlink="">
      <xdr:nvSpPr>
        <xdr:cNvPr id="711" name="テキスト ボックス 710"/>
        <xdr:cNvSpPr txBox="1"/>
      </xdr:nvSpPr>
      <xdr:spPr>
        <a:xfrm>
          <a:off x="15214111" y="164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64714</xdr:rowOff>
    </xdr:from>
    <xdr:to>
      <xdr:col>76</xdr:col>
      <xdr:colOff>165100</xdr:colOff>
      <xdr:row>93</xdr:row>
      <xdr:rowOff>166314</xdr:rowOff>
    </xdr:to>
    <xdr:sp macro="" textlink="">
      <xdr:nvSpPr>
        <xdr:cNvPr id="712" name="楕円 711"/>
        <xdr:cNvSpPr/>
      </xdr:nvSpPr>
      <xdr:spPr>
        <a:xfrm>
          <a:off x="14541500" y="160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11391</xdr:rowOff>
    </xdr:from>
    <xdr:ext cx="534377" cy="259045"/>
    <xdr:sp macro="" textlink="">
      <xdr:nvSpPr>
        <xdr:cNvPr id="713" name="テキスト ボックス 712"/>
        <xdr:cNvSpPr txBox="1"/>
      </xdr:nvSpPr>
      <xdr:spPr>
        <a:xfrm>
          <a:off x="14325111" y="157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34950</xdr:rowOff>
    </xdr:from>
    <xdr:to>
      <xdr:col>72</xdr:col>
      <xdr:colOff>38100</xdr:colOff>
      <xdr:row>96</xdr:row>
      <xdr:rowOff>136550</xdr:rowOff>
    </xdr:to>
    <xdr:sp macro="" textlink="">
      <xdr:nvSpPr>
        <xdr:cNvPr id="714" name="楕円 713"/>
        <xdr:cNvSpPr/>
      </xdr:nvSpPr>
      <xdr:spPr>
        <a:xfrm>
          <a:off x="13652500" y="1649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127677</xdr:rowOff>
    </xdr:from>
    <xdr:ext cx="469744" cy="259045"/>
    <xdr:sp macro="" textlink="">
      <xdr:nvSpPr>
        <xdr:cNvPr id="715" name="テキスト ボックス 714"/>
        <xdr:cNvSpPr txBox="1"/>
      </xdr:nvSpPr>
      <xdr:spPr>
        <a:xfrm>
          <a:off x="13468428" y="1658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115692</xdr:rowOff>
    </xdr:from>
    <xdr:to>
      <xdr:col>67</xdr:col>
      <xdr:colOff>101600</xdr:colOff>
      <xdr:row>96</xdr:row>
      <xdr:rowOff>45842</xdr:rowOff>
    </xdr:to>
    <xdr:sp macro="" textlink="">
      <xdr:nvSpPr>
        <xdr:cNvPr id="716" name="楕円 715"/>
        <xdr:cNvSpPr/>
      </xdr:nvSpPr>
      <xdr:spPr>
        <a:xfrm>
          <a:off x="12763500" y="164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36969</xdr:rowOff>
    </xdr:from>
    <xdr:ext cx="534377" cy="259045"/>
    <xdr:sp macro="" textlink="">
      <xdr:nvSpPr>
        <xdr:cNvPr id="717" name="テキスト ボックス 716"/>
        <xdr:cNvSpPr txBox="1"/>
      </xdr:nvSpPr>
      <xdr:spPr>
        <a:xfrm>
          <a:off x="12547111" y="16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141796</xdr:rowOff>
    </xdr:from>
    <xdr:to>
      <xdr:col>116</xdr:col>
      <xdr:colOff>62864</xdr:colOff>
      <xdr:row>39</xdr:row>
      <xdr:rowOff>44450</xdr:rowOff>
    </xdr:to>
    <xdr:cxnSp macro="">
      <xdr:nvCxnSpPr>
        <xdr:cNvPr id="741" name="直線コネクタ 740"/>
        <xdr:cNvCxnSpPr/>
      </xdr:nvCxnSpPr>
      <xdr:spPr>
        <a:xfrm flipV="1">
          <a:off x="22159595" y="5456746"/>
          <a:ext cx="1269" cy="127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88473</xdr:rowOff>
    </xdr:from>
    <xdr:ext cx="469744" cy="259045"/>
    <xdr:sp macro="" textlink="">
      <xdr:nvSpPr>
        <xdr:cNvPr id="744" name="投資及び出資金最大値テキスト"/>
        <xdr:cNvSpPr txBox="1"/>
      </xdr:nvSpPr>
      <xdr:spPr>
        <a:xfrm>
          <a:off x="22212300" y="523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141796</xdr:rowOff>
    </xdr:from>
    <xdr:to>
      <xdr:col>116</xdr:col>
      <xdr:colOff>152400</xdr:colOff>
      <xdr:row>31</xdr:row>
      <xdr:rowOff>141796</xdr:rowOff>
    </xdr:to>
    <xdr:cxnSp macro="">
      <xdr:nvCxnSpPr>
        <xdr:cNvPr id="745" name="直線コネクタ 744"/>
        <xdr:cNvCxnSpPr/>
      </xdr:nvCxnSpPr>
      <xdr:spPr>
        <a:xfrm>
          <a:off x="22072600" y="545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36068</xdr:rowOff>
    </xdr:from>
    <xdr:to>
      <xdr:col>116</xdr:col>
      <xdr:colOff>63500</xdr:colOff>
      <xdr:row>39</xdr:row>
      <xdr:rowOff>44450</xdr:rowOff>
    </xdr:to>
    <xdr:cxnSp macro="">
      <xdr:nvCxnSpPr>
        <xdr:cNvPr id="746" name="直線コネクタ 745"/>
        <xdr:cNvCxnSpPr/>
      </xdr:nvCxnSpPr>
      <xdr:spPr>
        <a:xfrm>
          <a:off x="21323300" y="67226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133875</xdr:rowOff>
    </xdr:from>
    <xdr:ext cx="469744" cy="259045"/>
    <xdr:sp macro="" textlink="">
      <xdr:nvSpPr>
        <xdr:cNvPr id="747" name="投資及び出資金平均値テキスト"/>
        <xdr:cNvSpPr txBox="1"/>
      </xdr:nvSpPr>
      <xdr:spPr>
        <a:xfrm>
          <a:off x="22212300" y="6306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110998</xdr:rowOff>
    </xdr:from>
    <xdr:to>
      <xdr:col>116</xdr:col>
      <xdr:colOff>114300</xdr:colOff>
      <xdr:row>38</xdr:row>
      <xdr:rowOff>41148</xdr:rowOff>
    </xdr:to>
    <xdr:sp macro="" textlink="">
      <xdr:nvSpPr>
        <xdr:cNvPr id="748" name="フローチャート: 判断 747"/>
        <xdr:cNvSpPr/>
      </xdr:nvSpPr>
      <xdr:spPr>
        <a:xfrm>
          <a:off x="221107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36068</xdr:rowOff>
    </xdr:from>
    <xdr:to>
      <xdr:col>111</xdr:col>
      <xdr:colOff>177800</xdr:colOff>
      <xdr:row>39</xdr:row>
      <xdr:rowOff>38164</xdr:rowOff>
    </xdr:to>
    <xdr:cxnSp macro="">
      <xdr:nvCxnSpPr>
        <xdr:cNvPr id="749" name="直線コネクタ 748"/>
        <xdr:cNvCxnSpPr/>
      </xdr:nvCxnSpPr>
      <xdr:spPr>
        <a:xfrm flipV="1">
          <a:off x="20434300" y="6722618"/>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133286</xdr:rowOff>
    </xdr:from>
    <xdr:to>
      <xdr:col>112</xdr:col>
      <xdr:colOff>38100</xdr:colOff>
      <xdr:row>38</xdr:row>
      <xdr:rowOff>63436</xdr:rowOff>
    </xdr:to>
    <xdr:sp macro="" textlink="">
      <xdr:nvSpPr>
        <xdr:cNvPr id="750" name="フローチャート: 判断 749"/>
        <xdr:cNvSpPr/>
      </xdr:nvSpPr>
      <xdr:spPr>
        <a:xfrm>
          <a:off x="212725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79963</xdr:rowOff>
    </xdr:from>
    <xdr:ext cx="469744" cy="259045"/>
    <xdr:sp macro="" textlink="">
      <xdr:nvSpPr>
        <xdr:cNvPr id="751" name="テキスト ボックス 750"/>
        <xdr:cNvSpPr txBox="1"/>
      </xdr:nvSpPr>
      <xdr:spPr>
        <a:xfrm>
          <a:off x="21088428"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38164</xdr:rowOff>
    </xdr:from>
    <xdr:to>
      <xdr:col>107</xdr:col>
      <xdr:colOff>50800</xdr:colOff>
      <xdr:row>39</xdr:row>
      <xdr:rowOff>41021</xdr:rowOff>
    </xdr:to>
    <xdr:cxnSp macro="">
      <xdr:nvCxnSpPr>
        <xdr:cNvPr id="752" name="直線コネクタ 751"/>
        <xdr:cNvCxnSpPr/>
      </xdr:nvCxnSpPr>
      <xdr:spPr>
        <a:xfrm flipV="1">
          <a:off x="19545300" y="672471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90424</xdr:rowOff>
    </xdr:from>
    <xdr:to>
      <xdr:col>107</xdr:col>
      <xdr:colOff>101600</xdr:colOff>
      <xdr:row>37</xdr:row>
      <xdr:rowOff>20574</xdr:rowOff>
    </xdr:to>
    <xdr:sp macro="" textlink="">
      <xdr:nvSpPr>
        <xdr:cNvPr id="753" name="フローチャート: 判断 752"/>
        <xdr:cNvSpPr/>
      </xdr:nvSpPr>
      <xdr:spPr>
        <a:xfrm>
          <a:off x="20383500" y="62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37101</xdr:rowOff>
    </xdr:from>
    <xdr:ext cx="469744" cy="259045"/>
    <xdr:sp macro="" textlink="">
      <xdr:nvSpPr>
        <xdr:cNvPr id="754" name="テキスト ボックス 753"/>
        <xdr:cNvSpPr txBox="1"/>
      </xdr:nvSpPr>
      <xdr:spPr>
        <a:xfrm>
          <a:off x="20199428" y="60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166370</xdr:rowOff>
    </xdr:from>
    <xdr:to>
      <xdr:col>102</xdr:col>
      <xdr:colOff>114300</xdr:colOff>
      <xdr:row>39</xdr:row>
      <xdr:rowOff>41021</xdr:rowOff>
    </xdr:to>
    <xdr:cxnSp macro="">
      <xdr:nvCxnSpPr>
        <xdr:cNvPr id="755" name="直線コネクタ 754"/>
        <xdr:cNvCxnSpPr/>
      </xdr:nvCxnSpPr>
      <xdr:spPr>
        <a:xfrm>
          <a:off x="18656300" y="5824220"/>
          <a:ext cx="889000" cy="90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147193</xdr:rowOff>
    </xdr:from>
    <xdr:to>
      <xdr:col>102</xdr:col>
      <xdr:colOff>165100</xdr:colOff>
      <xdr:row>36</xdr:row>
      <xdr:rowOff>77343</xdr:rowOff>
    </xdr:to>
    <xdr:sp macro="" textlink="">
      <xdr:nvSpPr>
        <xdr:cNvPr id="756" name="フローチャート: 判断 755"/>
        <xdr:cNvSpPr/>
      </xdr:nvSpPr>
      <xdr:spPr>
        <a:xfrm>
          <a:off x="19494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93870</xdr:rowOff>
    </xdr:from>
    <xdr:ext cx="469744" cy="259045"/>
    <xdr:sp macro="" textlink="">
      <xdr:nvSpPr>
        <xdr:cNvPr id="757" name="テキスト ボックス 756"/>
        <xdr:cNvSpPr txBox="1"/>
      </xdr:nvSpPr>
      <xdr:spPr>
        <a:xfrm>
          <a:off x="19310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80518</xdr:rowOff>
    </xdr:from>
    <xdr:to>
      <xdr:col>98</xdr:col>
      <xdr:colOff>38100</xdr:colOff>
      <xdr:row>37</xdr:row>
      <xdr:rowOff>10668</xdr:rowOff>
    </xdr:to>
    <xdr:sp macro="" textlink="">
      <xdr:nvSpPr>
        <xdr:cNvPr id="758" name="フローチャート: 判断 757"/>
        <xdr:cNvSpPr/>
      </xdr:nvSpPr>
      <xdr:spPr>
        <a:xfrm>
          <a:off x="18605500" y="62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1795</xdr:rowOff>
    </xdr:from>
    <xdr:ext cx="469744" cy="259045"/>
    <xdr:sp macro="" textlink="">
      <xdr:nvSpPr>
        <xdr:cNvPr id="759" name="テキスト ボックス 758"/>
        <xdr:cNvSpPr txBox="1"/>
      </xdr:nvSpPr>
      <xdr:spPr>
        <a:xfrm>
          <a:off x="18421428"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156718</xdr:rowOff>
    </xdr:from>
    <xdr:to>
      <xdr:col>112</xdr:col>
      <xdr:colOff>38100</xdr:colOff>
      <xdr:row>39</xdr:row>
      <xdr:rowOff>86868</xdr:rowOff>
    </xdr:to>
    <xdr:sp macro="" textlink="">
      <xdr:nvSpPr>
        <xdr:cNvPr id="767" name="楕円 766"/>
        <xdr:cNvSpPr/>
      </xdr:nvSpPr>
      <xdr:spPr>
        <a:xfrm>
          <a:off x="21272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77995</xdr:rowOff>
    </xdr:from>
    <xdr:ext cx="313932" cy="259045"/>
    <xdr:sp macro="" textlink="">
      <xdr:nvSpPr>
        <xdr:cNvPr id="768" name="テキスト ボックス 767"/>
        <xdr:cNvSpPr txBox="1"/>
      </xdr:nvSpPr>
      <xdr:spPr>
        <a:xfrm>
          <a:off x="21166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158814</xdr:rowOff>
    </xdr:from>
    <xdr:to>
      <xdr:col>107</xdr:col>
      <xdr:colOff>101600</xdr:colOff>
      <xdr:row>39</xdr:row>
      <xdr:rowOff>88964</xdr:rowOff>
    </xdr:to>
    <xdr:sp macro="" textlink="">
      <xdr:nvSpPr>
        <xdr:cNvPr id="769" name="楕円 768"/>
        <xdr:cNvSpPr/>
      </xdr:nvSpPr>
      <xdr:spPr>
        <a:xfrm>
          <a:off x="203835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80091</xdr:rowOff>
    </xdr:from>
    <xdr:ext cx="313932" cy="259045"/>
    <xdr:sp macro="" textlink="">
      <xdr:nvSpPr>
        <xdr:cNvPr id="770" name="テキスト ボックス 769"/>
        <xdr:cNvSpPr txBox="1"/>
      </xdr:nvSpPr>
      <xdr:spPr>
        <a:xfrm>
          <a:off x="20277333" y="676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161671</xdr:rowOff>
    </xdr:from>
    <xdr:to>
      <xdr:col>102</xdr:col>
      <xdr:colOff>165100</xdr:colOff>
      <xdr:row>39</xdr:row>
      <xdr:rowOff>91821</xdr:rowOff>
    </xdr:to>
    <xdr:sp macro="" textlink="">
      <xdr:nvSpPr>
        <xdr:cNvPr id="771" name="楕円 770"/>
        <xdr:cNvSpPr/>
      </xdr:nvSpPr>
      <xdr:spPr>
        <a:xfrm>
          <a:off x="19494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82948</xdr:rowOff>
    </xdr:from>
    <xdr:ext cx="313932" cy="259045"/>
    <xdr:sp macro="" textlink="">
      <xdr:nvSpPr>
        <xdr:cNvPr id="772" name="テキスト ボックス 771"/>
        <xdr:cNvSpPr txBox="1"/>
      </xdr:nvSpPr>
      <xdr:spPr>
        <a:xfrm>
          <a:off x="19388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115570</xdr:rowOff>
    </xdr:from>
    <xdr:to>
      <xdr:col>98</xdr:col>
      <xdr:colOff>38100</xdr:colOff>
      <xdr:row>34</xdr:row>
      <xdr:rowOff>45720</xdr:rowOff>
    </xdr:to>
    <xdr:sp macro="" textlink="">
      <xdr:nvSpPr>
        <xdr:cNvPr id="773" name="楕円 772"/>
        <xdr:cNvSpPr/>
      </xdr:nvSpPr>
      <xdr:spPr>
        <a:xfrm>
          <a:off x="18605500"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62247</xdr:rowOff>
    </xdr:from>
    <xdr:ext cx="469744" cy="259045"/>
    <xdr:sp macro="" textlink="">
      <xdr:nvSpPr>
        <xdr:cNvPr id="774" name="テキスト ボックス 773"/>
        <xdr:cNvSpPr txBox="1"/>
      </xdr:nvSpPr>
      <xdr:spPr>
        <a:xfrm>
          <a:off x="18421428" y="55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102850</xdr:rowOff>
    </xdr:from>
    <xdr:to>
      <xdr:col>116</xdr:col>
      <xdr:colOff>62864</xdr:colOff>
      <xdr:row>58</xdr:row>
      <xdr:rowOff>134625</xdr:rowOff>
    </xdr:to>
    <xdr:cxnSp macro="">
      <xdr:nvCxnSpPr>
        <xdr:cNvPr id="796" name="直線コネクタ 795"/>
        <xdr:cNvCxnSpPr/>
      </xdr:nvCxnSpPr>
      <xdr:spPr>
        <a:xfrm flipV="1">
          <a:off x="22159595" y="8846800"/>
          <a:ext cx="1269" cy="1231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138452</xdr:rowOff>
    </xdr:from>
    <xdr:ext cx="378565" cy="259045"/>
    <xdr:sp macro="" textlink="">
      <xdr:nvSpPr>
        <xdr:cNvPr id="797" name="貸付金最小値テキスト"/>
        <xdr:cNvSpPr txBox="1"/>
      </xdr:nvSpPr>
      <xdr:spPr>
        <a:xfrm>
          <a:off x="22212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134625</xdr:rowOff>
    </xdr:from>
    <xdr:to>
      <xdr:col>116</xdr:col>
      <xdr:colOff>152400</xdr:colOff>
      <xdr:row>58</xdr:row>
      <xdr:rowOff>134625</xdr:rowOff>
    </xdr:to>
    <xdr:cxnSp macro="">
      <xdr:nvCxnSpPr>
        <xdr:cNvPr id="798" name="直線コネクタ 797"/>
        <xdr:cNvCxnSpPr/>
      </xdr:nvCxnSpPr>
      <xdr:spPr>
        <a:xfrm>
          <a:off x="22072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49527</xdr:rowOff>
    </xdr:from>
    <xdr:ext cx="534377" cy="259045"/>
    <xdr:sp macro="" textlink="">
      <xdr:nvSpPr>
        <xdr:cNvPr id="799" name="貸付金最大値テキスト"/>
        <xdr:cNvSpPr txBox="1"/>
      </xdr:nvSpPr>
      <xdr:spPr>
        <a:xfrm>
          <a:off x="22212300" y="86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102850</xdr:rowOff>
    </xdr:from>
    <xdr:to>
      <xdr:col>116</xdr:col>
      <xdr:colOff>152400</xdr:colOff>
      <xdr:row>51</xdr:row>
      <xdr:rowOff>102850</xdr:rowOff>
    </xdr:to>
    <xdr:cxnSp macro="">
      <xdr:nvCxnSpPr>
        <xdr:cNvPr id="800" name="直線コネクタ 799"/>
        <xdr:cNvCxnSpPr/>
      </xdr:nvCxnSpPr>
      <xdr:spPr>
        <a:xfrm>
          <a:off x="22072600" y="884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128681</xdr:rowOff>
    </xdr:from>
    <xdr:to>
      <xdr:col>116</xdr:col>
      <xdr:colOff>63500</xdr:colOff>
      <xdr:row>58</xdr:row>
      <xdr:rowOff>128773</xdr:rowOff>
    </xdr:to>
    <xdr:cxnSp macro="">
      <xdr:nvCxnSpPr>
        <xdr:cNvPr id="801" name="直線コネクタ 800"/>
        <xdr:cNvCxnSpPr/>
      </xdr:nvCxnSpPr>
      <xdr:spPr>
        <a:xfrm flipV="1">
          <a:off x="21323300" y="10072781"/>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23812</xdr:rowOff>
    </xdr:from>
    <xdr:ext cx="469744" cy="259045"/>
    <xdr:sp macro="" textlink="">
      <xdr:nvSpPr>
        <xdr:cNvPr id="802" name="貸付金平均値テキスト"/>
        <xdr:cNvSpPr txBox="1"/>
      </xdr:nvSpPr>
      <xdr:spPr>
        <a:xfrm>
          <a:off x="22212300" y="9625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xdr:rowOff>
    </xdr:from>
    <xdr:to>
      <xdr:col>116</xdr:col>
      <xdr:colOff>114300</xdr:colOff>
      <xdr:row>57</xdr:row>
      <xdr:rowOff>102535</xdr:rowOff>
    </xdr:to>
    <xdr:sp macro="" textlink="">
      <xdr:nvSpPr>
        <xdr:cNvPr id="803" name="フローチャート: 判断 802"/>
        <xdr:cNvSpPr/>
      </xdr:nvSpPr>
      <xdr:spPr>
        <a:xfrm>
          <a:off x="221107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128773</xdr:rowOff>
    </xdr:from>
    <xdr:to>
      <xdr:col>111</xdr:col>
      <xdr:colOff>177800</xdr:colOff>
      <xdr:row>58</xdr:row>
      <xdr:rowOff>130556</xdr:rowOff>
    </xdr:to>
    <xdr:cxnSp macro="">
      <xdr:nvCxnSpPr>
        <xdr:cNvPr id="804" name="直線コネクタ 803"/>
        <xdr:cNvCxnSpPr/>
      </xdr:nvCxnSpPr>
      <xdr:spPr>
        <a:xfrm flipV="1">
          <a:off x="20434300" y="10072873"/>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164933</xdr:rowOff>
    </xdr:from>
    <xdr:to>
      <xdr:col>112</xdr:col>
      <xdr:colOff>38100</xdr:colOff>
      <xdr:row>57</xdr:row>
      <xdr:rowOff>95083</xdr:rowOff>
    </xdr:to>
    <xdr:sp macro="" textlink="">
      <xdr:nvSpPr>
        <xdr:cNvPr id="805" name="フローチャート: 判断 804"/>
        <xdr:cNvSpPr/>
      </xdr:nvSpPr>
      <xdr:spPr>
        <a:xfrm>
          <a:off x="21272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111610</xdr:rowOff>
    </xdr:from>
    <xdr:ext cx="469744" cy="259045"/>
    <xdr:sp macro="" textlink="">
      <xdr:nvSpPr>
        <xdr:cNvPr id="806" name="テキスト ボックス 805"/>
        <xdr:cNvSpPr txBox="1"/>
      </xdr:nvSpPr>
      <xdr:spPr>
        <a:xfrm>
          <a:off x="21088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125526</xdr:rowOff>
    </xdr:from>
    <xdr:to>
      <xdr:col>107</xdr:col>
      <xdr:colOff>50800</xdr:colOff>
      <xdr:row>58</xdr:row>
      <xdr:rowOff>130556</xdr:rowOff>
    </xdr:to>
    <xdr:cxnSp macro="">
      <xdr:nvCxnSpPr>
        <xdr:cNvPr id="807" name="直線コネクタ 806"/>
        <xdr:cNvCxnSpPr/>
      </xdr:nvCxnSpPr>
      <xdr:spPr>
        <a:xfrm>
          <a:off x="19545300" y="1006962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157160</xdr:rowOff>
    </xdr:from>
    <xdr:to>
      <xdr:col>107</xdr:col>
      <xdr:colOff>101600</xdr:colOff>
      <xdr:row>57</xdr:row>
      <xdr:rowOff>87310</xdr:rowOff>
    </xdr:to>
    <xdr:sp macro="" textlink="">
      <xdr:nvSpPr>
        <xdr:cNvPr id="808" name="フローチャート: 判断 807"/>
        <xdr:cNvSpPr/>
      </xdr:nvSpPr>
      <xdr:spPr>
        <a:xfrm>
          <a:off x="20383500" y="97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103837</xdr:rowOff>
    </xdr:from>
    <xdr:ext cx="469744" cy="259045"/>
    <xdr:sp macro="" textlink="">
      <xdr:nvSpPr>
        <xdr:cNvPr id="809" name="テキスト ボックス 808"/>
        <xdr:cNvSpPr txBox="1"/>
      </xdr:nvSpPr>
      <xdr:spPr>
        <a:xfrm>
          <a:off x="20199428" y="953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124795</xdr:rowOff>
    </xdr:from>
    <xdr:to>
      <xdr:col>102</xdr:col>
      <xdr:colOff>114300</xdr:colOff>
      <xdr:row>58</xdr:row>
      <xdr:rowOff>125526</xdr:rowOff>
    </xdr:to>
    <xdr:cxnSp macro="">
      <xdr:nvCxnSpPr>
        <xdr:cNvPr id="810" name="直線コネクタ 809"/>
        <xdr:cNvCxnSpPr/>
      </xdr:nvCxnSpPr>
      <xdr:spPr>
        <a:xfrm>
          <a:off x="18656300" y="10068895"/>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146370</xdr:rowOff>
    </xdr:from>
    <xdr:to>
      <xdr:col>102</xdr:col>
      <xdr:colOff>165100</xdr:colOff>
      <xdr:row>57</xdr:row>
      <xdr:rowOff>76520</xdr:rowOff>
    </xdr:to>
    <xdr:sp macro="" textlink="">
      <xdr:nvSpPr>
        <xdr:cNvPr id="811" name="フローチャート: 判断 810"/>
        <xdr:cNvSpPr/>
      </xdr:nvSpPr>
      <xdr:spPr>
        <a:xfrm>
          <a:off x="194945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93047</xdr:rowOff>
    </xdr:from>
    <xdr:ext cx="469744" cy="259045"/>
    <xdr:sp macro="" textlink="">
      <xdr:nvSpPr>
        <xdr:cNvPr id="812" name="テキスト ボックス 811"/>
        <xdr:cNvSpPr txBox="1"/>
      </xdr:nvSpPr>
      <xdr:spPr>
        <a:xfrm>
          <a:off x="19310428" y="95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137637</xdr:rowOff>
    </xdr:from>
    <xdr:to>
      <xdr:col>98</xdr:col>
      <xdr:colOff>38100</xdr:colOff>
      <xdr:row>57</xdr:row>
      <xdr:rowOff>67787</xdr:rowOff>
    </xdr:to>
    <xdr:sp macro="" textlink="">
      <xdr:nvSpPr>
        <xdr:cNvPr id="813" name="フローチャート: 判断 812"/>
        <xdr:cNvSpPr/>
      </xdr:nvSpPr>
      <xdr:spPr>
        <a:xfrm>
          <a:off x="18605500" y="973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84314</xdr:rowOff>
    </xdr:from>
    <xdr:ext cx="469744" cy="259045"/>
    <xdr:sp macro="" textlink="">
      <xdr:nvSpPr>
        <xdr:cNvPr id="814" name="テキスト ボックス 813"/>
        <xdr:cNvSpPr txBox="1"/>
      </xdr:nvSpPr>
      <xdr:spPr>
        <a:xfrm>
          <a:off x="18421428" y="951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77881</xdr:rowOff>
    </xdr:from>
    <xdr:to>
      <xdr:col>116</xdr:col>
      <xdr:colOff>114300</xdr:colOff>
      <xdr:row>59</xdr:row>
      <xdr:rowOff>8031</xdr:rowOff>
    </xdr:to>
    <xdr:sp macro="" textlink="">
      <xdr:nvSpPr>
        <xdr:cNvPr id="820" name="楕円 819"/>
        <xdr:cNvSpPr/>
      </xdr:nvSpPr>
      <xdr:spPr>
        <a:xfrm>
          <a:off x="221107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164258</xdr:rowOff>
    </xdr:from>
    <xdr:ext cx="378565" cy="259045"/>
    <xdr:sp macro="" textlink="">
      <xdr:nvSpPr>
        <xdr:cNvPr id="821" name="貸付金該当値テキスト"/>
        <xdr:cNvSpPr txBox="1"/>
      </xdr:nvSpPr>
      <xdr:spPr>
        <a:xfrm>
          <a:off x="22212300" y="993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77973</xdr:rowOff>
    </xdr:from>
    <xdr:to>
      <xdr:col>112</xdr:col>
      <xdr:colOff>38100</xdr:colOff>
      <xdr:row>59</xdr:row>
      <xdr:rowOff>8123</xdr:rowOff>
    </xdr:to>
    <xdr:sp macro="" textlink="">
      <xdr:nvSpPr>
        <xdr:cNvPr id="822" name="楕円 821"/>
        <xdr:cNvSpPr/>
      </xdr:nvSpPr>
      <xdr:spPr>
        <a:xfrm>
          <a:off x="21272500" y="1002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170700</xdr:rowOff>
    </xdr:from>
    <xdr:ext cx="378565" cy="259045"/>
    <xdr:sp macro="" textlink="">
      <xdr:nvSpPr>
        <xdr:cNvPr id="823" name="テキスト ボックス 822"/>
        <xdr:cNvSpPr txBox="1"/>
      </xdr:nvSpPr>
      <xdr:spPr>
        <a:xfrm>
          <a:off x="21134017" y="1011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79756</xdr:rowOff>
    </xdr:from>
    <xdr:to>
      <xdr:col>107</xdr:col>
      <xdr:colOff>101600</xdr:colOff>
      <xdr:row>59</xdr:row>
      <xdr:rowOff>9906</xdr:rowOff>
    </xdr:to>
    <xdr:sp macro="" textlink="">
      <xdr:nvSpPr>
        <xdr:cNvPr id="824" name="楕円 823"/>
        <xdr:cNvSpPr/>
      </xdr:nvSpPr>
      <xdr:spPr>
        <a:xfrm>
          <a:off x="20383500" y="1002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1033</xdr:rowOff>
    </xdr:from>
    <xdr:ext cx="378565" cy="259045"/>
    <xdr:sp macro="" textlink="">
      <xdr:nvSpPr>
        <xdr:cNvPr id="825" name="テキスト ボックス 824"/>
        <xdr:cNvSpPr txBox="1"/>
      </xdr:nvSpPr>
      <xdr:spPr>
        <a:xfrm>
          <a:off x="20245017" y="10116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74726</xdr:rowOff>
    </xdr:from>
    <xdr:to>
      <xdr:col>102</xdr:col>
      <xdr:colOff>165100</xdr:colOff>
      <xdr:row>59</xdr:row>
      <xdr:rowOff>4876</xdr:rowOff>
    </xdr:to>
    <xdr:sp macro="" textlink="">
      <xdr:nvSpPr>
        <xdr:cNvPr id="826" name="楕円 825"/>
        <xdr:cNvSpPr/>
      </xdr:nvSpPr>
      <xdr:spPr>
        <a:xfrm>
          <a:off x="19494500" y="100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167453</xdr:rowOff>
    </xdr:from>
    <xdr:ext cx="378565" cy="259045"/>
    <xdr:sp macro="" textlink="">
      <xdr:nvSpPr>
        <xdr:cNvPr id="827" name="テキスト ボックス 826"/>
        <xdr:cNvSpPr txBox="1"/>
      </xdr:nvSpPr>
      <xdr:spPr>
        <a:xfrm>
          <a:off x="19356017" y="10111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73995</xdr:rowOff>
    </xdr:from>
    <xdr:to>
      <xdr:col>98</xdr:col>
      <xdr:colOff>38100</xdr:colOff>
      <xdr:row>59</xdr:row>
      <xdr:rowOff>4145</xdr:rowOff>
    </xdr:to>
    <xdr:sp macro="" textlink="">
      <xdr:nvSpPr>
        <xdr:cNvPr id="828" name="楕円 827"/>
        <xdr:cNvSpPr/>
      </xdr:nvSpPr>
      <xdr:spPr>
        <a:xfrm>
          <a:off x="18605500" y="100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166722</xdr:rowOff>
    </xdr:from>
    <xdr:ext cx="378565" cy="259045"/>
    <xdr:sp macro="" textlink="">
      <xdr:nvSpPr>
        <xdr:cNvPr id="829" name="テキスト ボックス 828"/>
        <xdr:cNvSpPr txBox="1"/>
      </xdr:nvSpPr>
      <xdr:spPr>
        <a:xfrm>
          <a:off x="18467017" y="1011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78</xdr:row>
      <xdr:rowOff>30925</xdr:rowOff>
    </xdr:to>
    <xdr:cxnSp macro="">
      <xdr:nvCxnSpPr>
        <xdr:cNvPr id="854" name="直線コネクタ 853"/>
        <xdr:cNvCxnSpPr/>
      </xdr:nvCxnSpPr>
      <xdr:spPr>
        <a:xfrm flipV="1">
          <a:off x="22159595" y="12259272"/>
          <a:ext cx="1269" cy="114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34752</xdr:rowOff>
    </xdr:from>
    <xdr:ext cx="534377" cy="259045"/>
    <xdr:sp macro="" textlink="">
      <xdr:nvSpPr>
        <xdr:cNvPr id="855" name="繰出金最小値テキスト"/>
        <xdr:cNvSpPr txBox="1"/>
      </xdr:nvSpPr>
      <xdr:spPr>
        <a:xfrm>
          <a:off x="22212300"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30925</xdr:rowOff>
    </xdr:from>
    <xdr:to>
      <xdr:col>116</xdr:col>
      <xdr:colOff>152400</xdr:colOff>
      <xdr:row>78</xdr:row>
      <xdr:rowOff>30925</xdr:rowOff>
    </xdr:to>
    <xdr:cxnSp macro="">
      <xdr:nvCxnSpPr>
        <xdr:cNvPr id="856" name="直線コネクタ 855"/>
        <xdr:cNvCxnSpPr/>
      </xdr:nvCxnSpPr>
      <xdr:spPr>
        <a:xfrm>
          <a:off x="22072600" y="1340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57" name="繰出金最大値テキスト"/>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58" name="直線コネクタ 857"/>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36792</xdr:rowOff>
    </xdr:from>
    <xdr:to>
      <xdr:col>116</xdr:col>
      <xdr:colOff>63500</xdr:colOff>
      <xdr:row>75</xdr:row>
      <xdr:rowOff>61328</xdr:rowOff>
    </xdr:to>
    <xdr:cxnSp macro="">
      <xdr:nvCxnSpPr>
        <xdr:cNvPr id="859" name="直線コネクタ 858"/>
        <xdr:cNvCxnSpPr/>
      </xdr:nvCxnSpPr>
      <xdr:spPr>
        <a:xfrm flipV="1">
          <a:off x="21323300" y="12895542"/>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24083</xdr:rowOff>
    </xdr:from>
    <xdr:ext cx="534377" cy="259045"/>
    <xdr:sp macro="" textlink="">
      <xdr:nvSpPr>
        <xdr:cNvPr id="860" name="繰出金平均値テキスト"/>
        <xdr:cNvSpPr txBox="1"/>
      </xdr:nvSpPr>
      <xdr:spPr>
        <a:xfrm>
          <a:off x="22212300" y="128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45656</xdr:rowOff>
    </xdr:from>
    <xdr:to>
      <xdr:col>116</xdr:col>
      <xdr:colOff>114300</xdr:colOff>
      <xdr:row>75</xdr:row>
      <xdr:rowOff>147256</xdr:rowOff>
    </xdr:to>
    <xdr:sp macro="" textlink="">
      <xdr:nvSpPr>
        <xdr:cNvPr id="861" name="フローチャート: 判断 860"/>
        <xdr:cNvSpPr/>
      </xdr:nvSpPr>
      <xdr:spPr>
        <a:xfrm>
          <a:off x="22110700" y="129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61328</xdr:rowOff>
    </xdr:from>
    <xdr:to>
      <xdr:col>111</xdr:col>
      <xdr:colOff>177800</xdr:colOff>
      <xdr:row>75</xdr:row>
      <xdr:rowOff>94780</xdr:rowOff>
    </xdr:to>
    <xdr:cxnSp macro="">
      <xdr:nvCxnSpPr>
        <xdr:cNvPr id="862" name="直線コネクタ 861"/>
        <xdr:cNvCxnSpPr/>
      </xdr:nvCxnSpPr>
      <xdr:spPr>
        <a:xfrm flipV="1">
          <a:off x="20434300" y="12920078"/>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64439</xdr:rowOff>
    </xdr:from>
    <xdr:to>
      <xdr:col>112</xdr:col>
      <xdr:colOff>38100</xdr:colOff>
      <xdr:row>75</xdr:row>
      <xdr:rowOff>166039</xdr:rowOff>
    </xdr:to>
    <xdr:sp macro="" textlink="">
      <xdr:nvSpPr>
        <xdr:cNvPr id="863" name="フローチャート: 判断 862"/>
        <xdr:cNvSpPr/>
      </xdr:nvSpPr>
      <xdr:spPr>
        <a:xfrm>
          <a:off x="21272500" y="1292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157166</xdr:rowOff>
    </xdr:from>
    <xdr:ext cx="534377" cy="259045"/>
    <xdr:sp macro="" textlink="">
      <xdr:nvSpPr>
        <xdr:cNvPr id="864" name="テキスト ボックス 863"/>
        <xdr:cNvSpPr txBox="1"/>
      </xdr:nvSpPr>
      <xdr:spPr>
        <a:xfrm>
          <a:off x="21056111" y="1301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89865</xdr:rowOff>
    </xdr:from>
    <xdr:to>
      <xdr:col>107</xdr:col>
      <xdr:colOff>50800</xdr:colOff>
      <xdr:row>75</xdr:row>
      <xdr:rowOff>94780</xdr:rowOff>
    </xdr:to>
    <xdr:cxnSp macro="">
      <xdr:nvCxnSpPr>
        <xdr:cNvPr id="865" name="直線コネクタ 864"/>
        <xdr:cNvCxnSpPr/>
      </xdr:nvCxnSpPr>
      <xdr:spPr>
        <a:xfrm>
          <a:off x="19545300" y="1294861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63868</xdr:rowOff>
    </xdr:from>
    <xdr:to>
      <xdr:col>107</xdr:col>
      <xdr:colOff>101600</xdr:colOff>
      <xdr:row>75</xdr:row>
      <xdr:rowOff>165469</xdr:rowOff>
    </xdr:to>
    <xdr:sp macro="" textlink="">
      <xdr:nvSpPr>
        <xdr:cNvPr id="866" name="フローチャート: 判断 865"/>
        <xdr:cNvSpPr/>
      </xdr:nvSpPr>
      <xdr:spPr>
        <a:xfrm>
          <a:off x="20383500" y="129226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156596</xdr:rowOff>
    </xdr:from>
    <xdr:ext cx="534377" cy="259045"/>
    <xdr:sp macro="" textlink="">
      <xdr:nvSpPr>
        <xdr:cNvPr id="867" name="テキスト ボックス 866"/>
        <xdr:cNvSpPr txBox="1"/>
      </xdr:nvSpPr>
      <xdr:spPr>
        <a:xfrm>
          <a:off x="20167111" y="130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89865</xdr:rowOff>
    </xdr:from>
    <xdr:to>
      <xdr:col>102</xdr:col>
      <xdr:colOff>114300</xdr:colOff>
      <xdr:row>75</xdr:row>
      <xdr:rowOff>126288</xdr:rowOff>
    </xdr:to>
    <xdr:cxnSp macro="">
      <xdr:nvCxnSpPr>
        <xdr:cNvPr id="868" name="直線コネクタ 867"/>
        <xdr:cNvCxnSpPr/>
      </xdr:nvCxnSpPr>
      <xdr:spPr>
        <a:xfrm flipV="1">
          <a:off x="18656300" y="12948615"/>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23635</xdr:rowOff>
    </xdr:from>
    <xdr:to>
      <xdr:col>102</xdr:col>
      <xdr:colOff>165100</xdr:colOff>
      <xdr:row>75</xdr:row>
      <xdr:rowOff>125235</xdr:rowOff>
    </xdr:to>
    <xdr:sp macro="" textlink="">
      <xdr:nvSpPr>
        <xdr:cNvPr id="869" name="フローチャート: 判断 868"/>
        <xdr:cNvSpPr/>
      </xdr:nvSpPr>
      <xdr:spPr>
        <a:xfrm>
          <a:off x="19494500" y="128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141762</xdr:rowOff>
    </xdr:from>
    <xdr:ext cx="534377" cy="259045"/>
    <xdr:sp macro="" textlink="">
      <xdr:nvSpPr>
        <xdr:cNvPr id="870" name="テキスト ボックス 869"/>
        <xdr:cNvSpPr txBox="1"/>
      </xdr:nvSpPr>
      <xdr:spPr>
        <a:xfrm>
          <a:off x="19278111" y="126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142545</xdr:rowOff>
    </xdr:from>
    <xdr:to>
      <xdr:col>98</xdr:col>
      <xdr:colOff>38100</xdr:colOff>
      <xdr:row>76</xdr:row>
      <xdr:rowOff>72695</xdr:rowOff>
    </xdr:to>
    <xdr:sp macro="" textlink="">
      <xdr:nvSpPr>
        <xdr:cNvPr id="871" name="フローチャート: 判断 870"/>
        <xdr:cNvSpPr/>
      </xdr:nvSpPr>
      <xdr:spPr>
        <a:xfrm>
          <a:off x="18605500" y="13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63822</xdr:rowOff>
    </xdr:from>
    <xdr:ext cx="534377" cy="259045"/>
    <xdr:sp macro="" textlink="">
      <xdr:nvSpPr>
        <xdr:cNvPr id="872" name="テキスト ボックス 871"/>
        <xdr:cNvSpPr txBox="1"/>
      </xdr:nvSpPr>
      <xdr:spPr>
        <a:xfrm>
          <a:off x="18389111" y="1309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157442</xdr:rowOff>
    </xdr:from>
    <xdr:to>
      <xdr:col>116</xdr:col>
      <xdr:colOff>114300</xdr:colOff>
      <xdr:row>75</xdr:row>
      <xdr:rowOff>87592</xdr:rowOff>
    </xdr:to>
    <xdr:sp macro="" textlink="">
      <xdr:nvSpPr>
        <xdr:cNvPr id="878" name="楕円 877"/>
        <xdr:cNvSpPr/>
      </xdr:nvSpPr>
      <xdr:spPr>
        <a:xfrm>
          <a:off x="22110700" y="12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8869</xdr:rowOff>
    </xdr:from>
    <xdr:ext cx="534377" cy="259045"/>
    <xdr:sp macro="" textlink="">
      <xdr:nvSpPr>
        <xdr:cNvPr id="879" name="繰出金該当値テキスト"/>
        <xdr:cNvSpPr txBox="1"/>
      </xdr:nvSpPr>
      <xdr:spPr>
        <a:xfrm>
          <a:off x="22212300" y="126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10528</xdr:rowOff>
    </xdr:from>
    <xdr:to>
      <xdr:col>112</xdr:col>
      <xdr:colOff>38100</xdr:colOff>
      <xdr:row>75</xdr:row>
      <xdr:rowOff>112128</xdr:rowOff>
    </xdr:to>
    <xdr:sp macro="" textlink="">
      <xdr:nvSpPr>
        <xdr:cNvPr id="880" name="楕円 879"/>
        <xdr:cNvSpPr/>
      </xdr:nvSpPr>
      <xdr:spPr>
        <a:xfrm>
          <a:off x="21272500" y="128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128655</xdr:rowOff>
    </xdr:from>
    <xdr:ext cx="534377" cy="259045"/>
    <xdr:sp macro="" textlink="">
      <xdr:nvSpPr>
        <xdr:cNvPr id="881" name="テキスト ボックス 880"/>
        <xdr:cNvSpPr txBox="1"/>
      </xdr:nvSpPr>
      <xdr:spPr>
        <a:xfrm>
          <a:off x="21056111" y="126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43980</xdr:rowOff>
    </xdr:from>
    <xdr:to>
      <xdr:col>107</xdr:col>
      <xdr:colOff>101600</xdr:colOff>
      <xdr:row>75</xdr:row>
      <xdr:rowOff>145580</xdr:rowOff>
    </xdr:to>
    <xdr:sp macro="" textlink="">
      <xdr:nvSpPr>
        <xdr:cNvPr id="882" name="楕円 881"/>
        <xdr:cNvSpPr/>
      </xdr:nvSpPr>
      <xdr:spPr>
        <a:xfrm>
          <a:off x="203835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162107</xdr:rowOff>
    </xdr:from>
    <xdr:ext cx="534377" cy="259045"/>
    <xdr:sp macro="" textlink="">
      <xdr:nvSpPr>
        <xdr:cNvPr id="883" name="テキスト ボックス 882"/>
        <xdr:cNvSpPr txBox="1"/>
      </xdr:nvSpPr>
      <xdr:spPr>
        <a:xfrm>
          <a:off x="20167111"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39065</xdr:rowOff>
    </xdr:from>
    <xdr:to>
      <xdr:col>102</xdr:col>
      <xdr:colOff>165100</xdr:colOff>
      <xdr:row>75</xdr:row>
      <xdr:rowOff>140665</xdr:rowOff>
    </xdr:to>
    <xdr:sp macro="" textlink="">
      <xdr:nvSpPr>
        <xdr:cNvPr id="884" name="楕円 883"/>
        <xdr:cNvSpPr/>
      </xdr:nvSpPr>
      <xdr:spPr>
        <a:xfrm>
          <a:off x="19494500" y="1289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131793</xdr:rowOff>
    </xdr:from>
    <xdr:ext cx="534377" cy="259045"/>
    <xdr:sp macro="" textlink="">
      <xdr:nvSpPr>
        <xdr:cNvPr id="885" name="テキスト ボックス 884"/>
        <xdr:cNvSpPr txBox="1"/>
      </xdr:nvSpPr>
      <xdr:spPr>
        <a:xfrm>
          <a:off x="19278111" y="1299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75488</xdr:rowOff>
    </xdr:from>
    <xdr:to>
      <xdr:col>98</xdr:col>
      <xdr:colOff>38100</xdr:colOff>
      <xdr:row>76</xdr:row>
      <xdr:rowOff>5638</xdr:rowOff>
    </xdr:to>
    <xdr:sp macro="" textlink="">
      <xdr:nvSpPr>
        <xdr:cNvPr id="886" name="楕円 885"/>
        <xdr:cNvSpPr/>
      </xdr:nvSpPr>
      <xdr:spPr>
        <a:xfrm>
          <a:off x="18605500" y="1293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22165</xdr:rowOff>
    </xdr:from>
    <xdr:ext cx="534377" cy="259045"/>
    <xdr:sp macro="" textlink="">
      <xdr:nvSpPr>
        <xdr:cNvPr id="887" name="テキスト ボックス 886"/>
        <xdr:cNvSpPr txBox="1"/>
      </xdr:nvSpPr>
      <xdr:spPr>
        <a:xfrm>
          <a:off x="18389111" y="127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383,336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398,648</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15,312</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人件費は、類似団体・県・全国平均をいずれも下回っている。今後も時間外勤務の縮減や、適正な職員数の管理などに努めて人件費を抑制する。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物件費は、類似団体・県・全国平均をいずれも下回っている。今後も経常経費に対するマイナスシーリングの実施など、コスト削減に努めていく。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県・全国平均を下回っているものの、類似団体平均を上回っている。これは、生活保護率が高いことにより生活保護費が類似団体平均と比較して多いことが主な要因である。資格審査等の適正化、就労や自立支援の指導などにより扶助費の増加を抑える施策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補助費等は、類似団体・県・全国平均をいずれも下回っている。今後も補助金の適正な執行と透明性の確保に努めて効率的な財政運営を行う。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普通建設事業費は、類似団体・県・全国平均をいずれも下回っている。更新整備について昨年度と比較すると</a:t>
          </a:r>
          <a:r>
            <a:rPr kumimoji="1" lang="en-US" altLang="ja-JP" sz="1300">
              <a:latin typeface="ＭＳ Ｐゴシック" panose="020B0600070205080204" pitchFamily="50" charset="-128"/>
              <a:ea typeface="ＭＳ Ｐゴシック" panose="020B0600070205080204" pitchFamily="50" charset="-128"/>
            </a:rPr>
            <a:t>18,499</a:t>
          </a:r>
          <a:r>
            <a:rPr kumimoji="1" lang="ja-JP" altLang="en-US" sz="1300">
              <a:latin typeface="ＭＳ Ｐゴシック" panose="020B0600070205080204" pitchFamily="50" charset="-128"/>
              <a:ea typeface="ＭＳ Ｐゴシック" panose="020B0600070205080204" pitchFamily="50" charset="-128"/>
            </a:rPr>
            <a:t>円増加しており、岩井公民館大規模改修工事が主な要因である。今後は公共施設総合管理計画等に基づき、事業の取捨選択を徹底していくことで、事業費の減少を目指す。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茨城県坂東市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53,881
51,234
123.03
21,626,091
20,654,523
783,803
13,112,768
32,445,400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114554</xdr:rowOff>
    </xdr:from>
    <xdr:to>
      <xdr:col>24</xdr:col>
      <xdr:colOff>62865</xdr:colOff>
      <xdr:row>39</xdr:row>
      <xdr:rowOff>90932</xdr:rowOff>
    </xdr:to>
    <xdr:cxnSp macro="">
      <xdr:nvCxnSpPr>
        <xdr:cNvPr id="56" name="直線コネクタ 55"/>
        <xdr:cNvCxnSpPr/>
      </xdr:nvCxnSpPr>
      <xdr:spPr>
        <a:xfrm flipV="1">
          <a:off x="4633595" y="5429504"/>
          <a:ext cx="127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94759</xdr:rowOff>
    </xdr:from>
    <xdr:ext cx="469744" cy="259045"/>
    <xdr:sp macro="" textlink="">
      <xdr:nvSpPr>
        <xdr:cNvPr id="57" name="議会費最小値テキスト"/>
        <xdr:cNvSpPr txBox="1"/>
      </xdr:nvSpPr>
      <xdr:spPr>
        <a:xfrm>
          <a:off x="4686300" y="67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90932</xdr:rowOff>
    </xdr:from>
    <xdr:to>
      <xdr:col>24</xdr:col>
      <xdr:colOff>152400</xdr:colOff>
      <xdr:row>39</xdr:row>
      <xdr:rowOff>90932</xdr:rowOff>
    </xdr:to>
    <xdr:cxnSp macro="">
      <xdr:nvCxnSpPr>
        <xdr:cNvPr id="58" name="直線コネクタ 57"/>
        <xdr:cNvCxnSpPr/>
      </xdr:nvCxnSpPr>
      <xdr:spPr>
        <a:xfrm>
          <a:off x="4546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61231</xdr:rowOff>
    </xdr:from>
    <xdr:ext cx="469744" cy="259045"/>
    <xdr:sp macro="" textlink="">
      <xdr:nvSpPr>
        <xdr:cNvPr id="59" name="議会費最大値テキスト"/>
        <xdr:cNvSpPr txBox="1"/>
      </xdr:nvSpPr>
      <xdr:spPr>
        <a:xfrm>
          <a:off x="4686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114554</xdr:rowOff>
    </xdr:from>
    <xdr:to>
      <xdr:col>24</xdr:col>
      <xdr:colOff>152400</xdr:colOff>
      <xdr:row>31</xdr:row>
      <xdr:rowOff>114554</xdr:rowOff>
    </xdr:to>
    <xdr:cxnSp macro="">
      <xdr:nvCxnSpPr>
        <xdr:cNvPr id="60" name="直線コネクタ 59"/>
        <xdr:cNvCxnSpPr/>
      </xdr:nvCxnSpPr>
      <xdr:spPr>
        <a:xfrm>
          <a:off x="4546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149606</xdr:rowOff>
    </xdr:from>
    <xdr:to>
      <xdr:col>24</xdr:col>
      <xdr:colOff>63500</xdr:colOff>
      <xdr:row>34</xdr:row>
      <xdr:rowOff>5588</xdr:rowOff>
    </xdr:to>
    <xdr:cxnSp macro="">
      <xdr:nvCxnSpPr>
        <xdr:cNvPr id="61" name="直線コネクタ 60"/>
        <xdr:cNvCxnSpPr/>
      </xdr:nvCxnSpPr>
      <xdr:spPr>
        <a:xfrm flipV="1">
          <a:off x="3797300" y="5636006"/>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469744" cy="259045"/>
    <xdr:sp macro="" textlink="">
      <xdr:nvSpPr>
        <xdr:cNvPr id="62" name="議会費平均値テキスト"/>
        <xdr:cNvSpPr txBox="1"/>
      </xdr:nvSpPr>
      <xdr:spPr>
        <a:xfrm>
          <a:off x="4686300" y="5801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165100</xdr:rowOff>
    </xdr:from>
    <xdr:to>
      <xdr:col>24</xdr:col>
      <xdr:colOff>114300</xdr:colOff>
      <xdr:row>34</xdr:row>
      <xdr:rowOff>95250</xdr:rowOff>
    </xdr:to>
    <xdr:sp macro="" textlink="">
      <xdr:nvSpPr>
        <xdr:cNvPr id="63" name="フローチャート: 判断 62"/>
        <xdr:cNvSpPr/>
      </xdr:nvSpPr>
      <xdr:spPr>
        <a:xfrm>
          <a:off x="45847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168656</xdr:rowOff>
    </xdr:from>
    <xdr:to>
      <xdr:col>19</xdr:col>
      <xdr:colOff>177800</xdr:colOff>
      <xdr:row>34</xdr:row>
      <xdr:rowOff>5588</xdr:rowOff>
    </xdr:to>
    <xdr:cxnSp macro="">
      <xdr:nvCxnSpPr>
        <xdr:cNvPr id="64" name="直線コネクタ 63"/>
        <xdr:cNvCxnSpPr/>
      </xdr:nvCxnSpPr>
      <xdr:spPr>
        <a:xfrm>
          <a:off x="2908300" y="582650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19558</xdr:rowOff>
    </xdr:from>
    <xdr:to>
      <xdr:col>20</xdr:col>
      <xdr:colOff>38100</xdr:colOff>
      <xdr:row>34</xdr:row>
      <xdr:rowOff>121158</xdr:rowOff>
    </xdr:to>
    <xdr:sp macro="" textlink="">
      <xdr:nvSpPr>
        <xdr:cNvPr id="65" name="フローチャート: 判断 64"/>
        <xdr:cNvSpPr/>
      </xdr:nvSpPr>
      <xdr:spPr>
        <a:xfrm>
          <a:off x="3746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112285</xdr:rowOff>
    </xdr:from>
    <xdr:ext cx="469744" cy="259045"/>
    <xdr:sp macro="" textlink="">
      <xdr:nvSpPr>
        <xdr:cNvPr id="66" name="テキスト ボックス 65"/>
        <xdr:cNvSpPr txBox="1"/>
      </xdr:nvSpPr>
      <xdr:spPr>
        <a:xfrm>
          <a:off x="3562428"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124460</xdr:rowOff>
    </xdr:from>
    <xdr:to>
      <xdr:col>15</xdr:col>
      <xdr:colOff>50800</xdr:colOff>
      <xdr:row>33</xdr:row>
      <xdr:rowOff>168656</xdr:rowOff>
    </xdr:to>
    <xdr:cxnSp macro="">
      <xdr:nvCxnSpPr>
        <xdr:cNvPr id="67" name="直線コネクタ 66"/>
        <xdr:cNvCxnSpPr/>
      </xdr:nvCxnSpPr>
      <xdr:spPr>
        <a:xfrm>
          <a:off x="2019300" y="5782310"/>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162052</xdr:rowOff>
    </xdr:from>
    <xdr:to>
      <xdr:col>15</xdr:col>
      <xdr:colOff>101600</xdr:colOff>
      <xdr:row>34</xdr:row>
      <xdr:rowOff>92202</xdr:rowOff>
    </xdr:to>
    <xdr:sp macro="" textlink="">
      <xdr:nvSpPr>
        <xdr:cNvPr id="68" name="フローチャート: 判断 67"/>
        <xdr:cNvSpPr/>
      </xdr:nvSpPr>
      <xdr:spPr>
        <a:xfrm>
          <a:off x="2857500" y="58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83329</xdr:rowOff>
    </xdr:from>
    <xdr:ext cx="469744" cy="259045"/>
    <xdr:sp macro="" textlink="">
      <xdr:nvSpPr>
        <xdr:cNvPr id="69" name="テキスト ボックス 68"/>
        <xdr:cNvSpPr txBox="1"/>
      </xdr:nvSpPr>
      <xdr:spPr>
        <a:xfrm>
          <a:off x="2673428"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75692</xdr:rowOff>
    </xdr:from>
    <xdr:to>
      <xdr:col>10</xdr:col>
      <xdr:colOff>114300</xdr:colOff>
      <xdr:row>33</xdr:row>
      <xdr:rowOff>124460</xdr:rowOff>
    </xdr:to>
    <xdr:cxnSp macro="">
      <xdr:nvCxnSpPr>
        <xdr:cNvPr id="70" name="直線コネクタ 69"/>
        <xdr:cNvCxnSpPr/>
      </xdr:nvCxnSpPr>
      <xdr:spPr>
        <a:xfrm>
          <a:off x="1130300" y="5562092"/>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10414</xdr:rowOff>
    </xdr:from>
    <xdr:to>
      <xdr:col>10</xdr:col>
      <xdr:colOff>165100</xdr:colOff>
      <xdr:row>34</xdr:row>
      <xdr:rowOff>112014</xdr:rowOff>
    </xdr:to>
    <xdr:sp macro="" textlink="">
      <xdr:nvSpPr>
        <xdr:cNvPr id="71" name="フローチャート: 判断 70"/>
        <xdr:cNvSpPr/>
      </xdr:nvSpPr>
      <xdr:spPr>
        <a:xfrm>
          <a:off x="19685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103141</xdr:rowOff>
    </xdr:from>
    <xdr:ext cx="469744" cy="259045"/>
    <xdr:sp macro="" textlink="">
      <xdr:nvSpPr>
        <xdr:cNvPr id="72" name="テキスト ボックス 71"/>
        <xdr:cNvSpPr txBox="1"/>
      </xdr:nvSpPr>
      <xdr:spPr>
        <a:xfrm>
          <a:off x="1784428"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24130</xdr:rowOff>
    </xdr:from>
    <xdr:to>
      <xdr:col>6</xdr:col>
      <xdr:colOff>38100</xdr:colOff>
      <xdr:row>33</xdr:row>
      <xdr:rowOff>125730</xdr:rowOff>
    </xdr:to>
    <xdr:sp macro="" textlink="">
      <xdr:nvSpPr>
        <xdr:cNvPr id="73" name="フローチャート: 判断 72"/>
        <xdr:cNvSpPr/>
      </xdr:nvSpPr>
      <xdr:spPr>
        <a:xfrm>
          <a:off x="107950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116857</xdr:rowOff>
    </xdr:from>
    <xdr:ext cx="469744" cy="259045"/>
    <xdr:sp macro="" textlink="">
      <xdr:nvSpPr>
        <xdr:cNvPr id="74" name="テキスト ボックス 73"/>
        <xdr:cNvSpPr txBox="1"/>
      </xdr:nvSpPr>
      <xdr:spPr>
        <a:xfrm>
          <a:off x="895428"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98806</xdr:rowOff>
    </xdr:from>
    <xdr:to>
      <xdr:col>24</xdr:col>
      <xdr:colOff>114300</xdr:colOff>
      <xdr:row>33</xdr:row>
      <xdr:rowOff>28956</xdr:rowOff>
    </xdr:to>
    <xdr:sp macro="" textlink="">
      <xdr:nvSpPr>
        <xdr:cNvPr id="80" name="楕円 79"/>
        <xdr:cNvSpPr/>
      </xdr:nvSpPr>
      <xdr:spPr>
        <a:xfrm>
          <a:off x="4584700" y="55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121683</xdr:rowOff>
    </xdr:from>
    <xdr:ext cx="469744" cy="259045"/>
    <xdr:sp macro="" textlink="">
      <xdr:nvSpPr>
        <xdr:cNvPr id="81" name="議会費該当値テキスト"/>
        <xdr:cNvSpPr txBox="1"/>
      </xdr:nvSpPr>
      <xdr:spPr>
        <a:xfrm>
          <a:off x="4686300" y="54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126238</xdr:rowOff>
    </xdr:from>
    <xdr:to>
      <xdr:col>20</xdr:col>
      <xdr:colOff>38100</xdr:colOff>
      <xdr:row>34</xdr:row>
      <xdr:rowOff>56388</xdr:rowOff>
    </xdr:to>
    <xdr:sp macro="" textlink="">
      <xdr:nvSpPr>
        <xdr:cNvPr id="82" name="楕円 81"/>
        <xdr:cNvSpPr/>
      </xdr:nvSpPr>
      <xdr:spPr>
        <a:xfrm>
          <a:off x="3746500" y="578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72915</xdr:rowOff>
    </xdr:from>
    <xdr:ext cx="469744" cy="259045"/>
    <xdr:sp macro="" textlink="">
      <xdr:nvSpPr>
        <xdr:cNvPr id="83" name="テキスト ボックス 82"/>
        <xdr:cNvSpPr txBox="1"/>
      </xdr:nvSpPr>
      <xdr:spPr>
        <a:xfrm>
          <a:off x="3562428" y="555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117856</xdr:rowOff>
    </xdr:from>
    <xdr:to>
      <xdr:col>15</xdr:col>
      <xdr:colOff>101600</xdr:colOff>
      <xdr:row>34</xdr:row>
      <xdr:rowOff>48006</xdr:rowOff>
    </xdr:to>
    <xdr:sp macro="" textlink="">
      <xdr:nvSpPr>
        <xdr:cNvPr id="84" name="楕円 83"/>
        <xdr:cNvSpPr/>
      </xdr:nvSpPr>
      <xdr:spPr>
        <a:xfrm>
          <a:off x="2857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64533</xdr:rowOff>
    </xdr:from>
    <xdr:ext cx="469744" cy="259045"/>
    <xdr:sp macro="" textlink="">
      <xdr:nvSpPr>
        <xdr:cNvPr id="85" name="テキスト ボックス 84"/>
        <xdr:cNvSpPr txBox="1"/>
      </xdr:nvSpPr>
      <xdr:spPr>
        <a:xfrm>
          <a:off x="2673428"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73660</xdr:rowOff>
    </xdr:from>
    <xdr:to>
      <xdr:col>10</xdr:col>
      <xdr:colOff>165100</xdr:colOff>
      <xdr:row>34</xdr:row>
      <xdr:rowOff>3810</xdr:rowOff>
    </xdr:to>
    <xdr:sp macro="" textlink="">
      <xdr:nvSpPr>
        <xdr:cNvPr id="86" name="楕円 85"/>
        <xdr:cNvSpPr/>
      </xdr:nvSpPr>
      <xdr:spPr>
        <a:xfrm>
          <a:off x="19685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20337</xdr:rowOff>
    </xdr:from>
    <xdr:ext cx="469744" cy="259045"/>
    <xdr:sp macro="" textlink="">
      <xdr:nvSpPr>
        <xdr:cNvPr id="87" name="テキスト ボックス 86"/>
        <xdr:cNvSpPr txBox="1"/>
      </xdr:nvSpPr>
      <xdr:spPr>
        <a:xfrm>
          <a:off x="1784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24892</xdr:rowOff>
    </xdr:from>
    <xdr:to>
      <xdr:col>6</xdr:col>
      <xdr:colOff>38100</xdr:colOff>
      <xdr:row>32</xdr:row>
      <xdr:rowOff>126492</xdr:rowOff>
    </xdr:to>
    <xdr:sp macro="" textlink="">
      <xdr:nvSpPr>
        <xdr:cNvPr id="88" name="楕円 87"/>
        <xdr:cNvSpPr/>
      </xdr:nvSpPr>
      <xdr:spPr>
        <a:xfrm>
          <a:off x="1079500" y="55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143019</xdr:rowOff>
    </xdr:from>
    <xdr:ext cx="469744" cy="259045"/>
    <xdr:sp macro="" textlink="">
      <xdr:nvSpPr>
        <xdr:cNvPr id="89" name="テキスト ボックス 88"/>
        <xdr:cNvSpPr txBox="1"/>
      </xdr:nvSpPr>
      <xdr:spPr>
        <a:xfrm>
          <a:off x="895428" y="5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166492</xdr:rowOff>
    </xdr:from>
    <xdr:to>
      <xdr:col>24</xdr:col>
      <xdr:colOff>62865</xdr:colOff>
      <xdr:row>58</xdr:row>
      <xdr:rowOff>108816</xdr:rowOff>
    </xdr:to>
    <xdr:cxnSp macro="">
      <xdr:nvCxnSpPr>
        <xdr:cNvPr id="112" name="直線コネクタ 111"/>
        <xdr:cNvCxnSpPr/>
      </xdr:nvCxnSpPr>
      <xdr:spPr>
        <a:xfrm flipV="1">
          <a:off x="4633595" y="8738992"/>
          <a:ext cx="1270" cy="1313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112643</xdr:rowOff>
    </xdr:from>
    <xdr:ext cx="534377" cy="259045"/>
    <xdr:sp macro="" textlink="">
      <xdr:nvSpPr>
        <xdr:cNvPr id="113" name="総務費最小値テキスト"/>
        <xdr:cNvSpPr txBox="1"/>
      </xdr:nvSpPr>
      <xdr:spPr>
        <a:xfrm>
          <a:off x="4686300" y="100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108816</xdr:rowOff>
    </xdr:from>
    <xdr:to>
      <xdr:col>24</xdr:col>
      <xdr:colOff>152400</xdr:colOff>
      <xdr:row>58</xdr:row>
      <xdr:rowOff>108816</xdr:rowOff>
    </xdr:to>
    <xdr:cxnSp macro="">
      <xdr:nvCxnSpPr>
        <xdr:cNvPr id="114" name="直線コネクタ 113"/>
        <xdr:cNvCxnSpPr/>
      </xdr:nvCxnSpPr>
      <xdr:spPr>
        <a:xfrm>
          <a:off x="4546600" y="1005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113169</xdr:rowOff>
    </xdr:from>
    <xdr:ext cx="534377" cy="259045"/>
    <xdr:sp macro="" textlink="">
      <xdr:nvSpPr>
        <xdr:cNvPr id="115" name="総務費最大値テキスト"/>
        <xdr:cNvSpPr txBox="1"/>
      </xdr:nvSpPr>
      <xdr:spPr>
        <a:xfrm>
          <a:off x="4686300" y="851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166492</xdr:rowOff>
    </xdr:from>
    <xdr:to>
      <xdr:col>24</xdr:col>
      <xdr:colOff>152400</xdr:colOff>
      <xdr:row>50</xdr:row>
      <xdr:rowOff>166492</xdr:rowOff>
    </xdr:to>
    <xdr:cxnSp macro="">
      <xdr:nvCxnSpPr>
        <xdr:cNvPr id="116" name="直線コネクタ 115"/>
        <xdr:cNvCxnSpPr/>
      </xdr:nvCxnSpPr>
      <xdr:spPr>
        <a:xfrm>
          <a:off x="4546600" y="873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146512</xdr:rowOff>
    </xdr:from>
    <xdr:to>
      <xdr:col>24</xdr:col>
      <xdr:colOff>63500</xdr:colOff>
      <xdr:row>58</xdr:row>
      <xdr:rowOff>108816</xdr:rowOff>
    </xdr:to>
    <xdr:cxnSp macro="">
      <xdr:nvCxnSpPr>
        <xdr:cNvPr id="117" name="直線コネクタ 116"/>
        <xdr:cNvCxnSpPr/>
      </xdr:nvCxnSpPr>
      <xdr:spPr>
        <a:xfrm>
          <a:off x="3797300" y="9747712"/>
          <a:ext cx="838200" cy="30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19125</xdr:rowOff>
    </xdr:from>
    <xdr:ext cx="534377" cy="259045"/>
    <xdr:sp macro="" textlink="">
      <xdr:nvSpPr>
        <xdr:cNvPr id="118" name="総務費平均値テキスト"/>
        <xdr:cNvSpPr txBox="1"/>
      </xdr:nvSpPr>
      <xdr:spPr>
        <a:xfrm>
          <a:off x="4686300" y="9277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167698</xdr:rowOff>
    </xdr:from>
    <xdr:to>
      <xdr:col>24</xdr:col>
      <xdr:colOff>114300</xdr:colOff>
      <xdr:row>55</xdr:row>
      <xdr:rowOff>97848</xdr:rowOff>
    </xdr:to>
    <xdr:sp macro="" textlink="">
      <xdr:nvSpPr>
        <xdr:cNvPr id="119" name="フローチャート: 判断 118"/>
        <xdr:cNvSpPr/>
      </xdr:nvSpPr>
      <xdr:spPr>
        <a:xfrm>
          <a:off x="4584700" y="942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113205</xdr:rowOff>
    </xdr:from>
    <xdr:to>
      <xdr:col>19</xdr:col>
      <xdr:colOff>177800</xdr:colOff>
      <xdr:row>56</xdr:row>
      <xdr:rowOff>146512</xdr:rowOff>
    </xdr:to>
    <xdr:cxnSp macro="">
      <xdr:nvCxnSpPr>
        <xdr:cNvPr id="120" name="直線コネクタ 119"/>
        <xdr:cNvCxnSpPr/>
      </xdr:nvCxnSpPr>
      <xdr:spPr>
        <a:xfrm>
          <a:off x="2908300" y="9542955"/>
          <a:ext cx="889000" cy="20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163126</xdr:rowOff>
    </xdr:from>
    <xdr:to>
      <xdr:col>20</xdr:col>
      <xdr:colOff>38100</xdr:colOff>
      <xdr:row>56</xdr:row>
      <xdr:rowOff>93276</xdr:rowOff>
    </xdr:to>
    <xdr:sp macro="" textlink="">
      <xdr:nvSpPr>
        <xdr:cNvPr id="121" name="フローチャート: 判断 120"/>
        <xdr:cNvSpPr/>
      </xdr:nvSpPr>
      <xdr:spPr>
        <a:xfrm>
          <a:off x="3746500" y="95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109803</xdr:rowOff>
    </xdr:from>
    <xdr:ext cx="534377" cy="259045"/>
    <xdr:sp macro="" textlink="">
      <xdr:nvSpPr>
        <xdr:cNvPr id="122" name="テキスト ボックス 121"/>
        <xdr:cNvSpPr txBox="1"/>
      </xdr:nvSpPr>
      <xdr:spPr>
        <a:xfrm>
          <a:off x="3530111" y="936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169556</xdr:rowOff>
    </xdr:from>
    <xdr:to>
      <xdr:col>15</xdr:col>
      <xdr:colOff>50800</xdr:colOff>
      <xdr:row>55</xdr:row>
      <xdr:rowOff>113205</xdr:rowOff>
    </xdr:to>
    <xdr:cxnSp macro="">
      <xdr:nvCxnSpPr>
        <xdr:cNvPr id="123" name="直線コネクタ 122"/>
        <xdr:cNvCxnSpPr/>
      </xdr:nvCxnSpPr>
      <xdr:spPr>
        <a:xfrm>
          <a:off x="2019300" y="8742056"/>
          <a:ext cx="889000" cy="80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120813</xdr:rowOff>
    </xdr:from>
    <xdr:to>
      <xdr:col>15</xdr:col>
      <xdr:colOff>101600</xdr:colOff>
      <xdr:row>56</xdr:row>
      <xdr:rowOff>50963</xdr:rowOff>
    </xdr:to>
    <xdr:sp macro="" textlink="">
      <xdr:nvSpPr>
        <xdr:cNvPr id="124" name="フローチャート: 判断 123"/>
        <xdr:cNvSpPr/>
      </xdr:nvSpPr>
      <xdr:spPr>
        <a:xfrm>
          <a:off x="2857500" y="955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42090</xdr:rowOff>
    </xdr:from>
    <xdr:ext cx="534377" cy="259045"/>
    <xdr:sp macro="" textlink="">
      <xdr:nvSpPr>
        <xdr:cNvPr id="125" name="テキスト ボックス 124"/>
        <xdr:cNvSpPr txBox="1"/>
      </xdr:nvSpPr>
      <xdr:spPr>
        <a:xfrm>
          <a:off x="2641111" y="96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169556</xdr:rowOff>
    </xdr:from>
    <xdr:to>
      <xdr:col>10</xdr:col>
      <xdr:colOff>114300</xdr:colOff>
      <xdr:row>54</xdr:row>
      <xdr:rowOff>53289</xdr:rowOff>
    </xdr:to>
    <xdr:cxnSp macro="">
      <xdr:nvCxnSpPr>
        <xdr:cNvPr id="126" name="直線コネクタ 125"/>
        <xdr:cNvCxnSpPr/>
      </xdr:nvCxnSpPr>
      <xdr:spPr>
        <a:xfrm flipV="1">
          <a:off x="1130300" y="8742056"/>
          <a:ext cx="889000" cy="5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76647</xdr:rowOff>
    </xdr:from>
    <xdr:to>
      <xdr:col>10</xdr:col>
      <xdr:colOff>165100</xdr:colOff>
      <xdr:row>55</xdr:row>
      <xdr:rowOff>6797</xdr:rowOff>
    </xdr:to>
    <xdr:sp macro="" textlink="">
      <xdr:nvSpPr>
        <xdr:cNvPr id="127" name="フローチャート: 判断 126"/>
        <xdr:cNvSpPr/>
      </xdr:nvSpPr>
      <xdr:spPr>
        <a:xfrm>
          <a:off x="1968500" y="93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169374</xdr:rowOff>
    </xdr:from>
    <xdr:ext cx="534377" cy="259045"/>
    <xdr:sp macro="" textlink="">
      <xdr:nvSpPr>
        <xdr:cNvPr id="128" name="テキスト ボックス 127"/>
        <xdr:cNvSpPr txBox="1"/>
      </xdr:nvSpPr>
      <xdr:spPr>
        <a:xfrm>
          <a:off x="1752111" y="94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59251</xdr:rowOff>
    </xdr:from>
    <xdr:to>
      <xdr:col>6</xdr:col>
      <xdr:colOff>38100</xdr:colOff>
      <xdr:row>54</xdr:row>
      <xdr:rowOff>160851</xdr:rowOff>
    </xdr:to>
    <xdr:sp macro="" textlink="">
      <xdr:nvSpPr>
        <xdr:cNvPr id="129" name="フローチャート: 判断 128"/>
        <xdr:cNvSpPr/>
      </xdr:nvSpPr>
      <xdr:spPr>
        <a:xfrm>
          <a:off x="1079500" y="931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151978</xdr:rowOff>
    </xdr:from>
    <xdr:ext cx="534377" cy="259045"/>
    <xdr:sp macro="" textlink="">
      <xdr:nvSpPr>
        <xdr:cNvPr id="130" name="テキスト ボックス 129"/>
        <xdr:cNvSpPr txBox="1"/>
      </xdr:nvSpPr>
      <xdr:spPr>
        <a:xfrm>
          <a:off x="863111" y="941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58016</xdr:rowOff>
    </xdr:from>
    <xdr:to>
      <xdr:col>24</xdr:col>
      <xdr:colOff>114300</xdr:colOff>
      <xdr:row>58</xdr:row>
      <xdr:rowOff>159616</xdr:rowOff>
    </xdr:to>
    <xdr:sp macro="" textlink="">
      <xdr:nvSpPr>
        <xdr:cNvPr id="136" name="楕円 135"/>
        <xdr:cNvSpPr/>
      </xdr:nvSpPr>
      <xdr:spPr>
        <a:xfrm>
          <a:off x="4584700" y="100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144393</xdr:rowOff>
    </xdr:from>
    <xdr:ext cx="534377" cy="259045"/>
    <xdr:sp macro="" textlink="">
      <xdr:nvSpPr>
        <xdr:cNvPr id="137" name="総務費該当値テキスト"/>
        <xdr:cNvSpPr txBox="1"/>
      </xdr:nvSpPr>
      <xdr:spPr>
        <a:xfrm>
          <a:off x="4686300" y="991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95712</xdr:rowOff>
    </xdr:from>
    <xdr:to>
      <xdr:col>20</xdr:col>
      <xdr:colOff>38100</xdr:colOff>
      <xdr:row>57</xdr:row>
      <xdr:rowOff>25862</xdr:rowOff>
    </xdr:to>
    <xdr:sp macro="" textlink="">
      <xdr:nvSpPr>
        <xdr:cNvPr id="138" name="楕円 137"/>
        <xdr:cNvSpPr/>
      </xdr:nvSpPr>
      <xdr:spPr>
        <a:xfrm>
          <a:off x="3746500" y="96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16989</xdr:rowOff>
    </xdr:from>
    <xdr:ext cx="534377" cy="259045"/>
    <xdr:sp macro="" textlink="">
      <xdr:nvSpPr>
        <xdr:cNvPr id="139" name="テキスト ボックス 138"/>
        <xdr:cNvSpPr txBox="1"/>
      </xdr:nvSpPr>
      <xdr:spPr>
        <a:xfrm>
          <a:off x="3530111" y="978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62405</xdr:rowOff>
    </xdr:from>
    <xdr:to>
      <xdr:col>15</xdr:col>
      <xdr:colOff>101600</xdr:colOff>
      <xdr:row>55</xdr:row>
      <xdr:rowOff>164005</xdr:rowOff>
    </xdr:to>
    <xdr:sp macro="" textlink="">
      <xdr:nvSpPr>
        <xdr:cNvPr id="140" name="楕円 139"/>
        <xdr:cNvSpPr/>
      </xdr:nvSpPr>
      <xdr:spPr>
        <a:xfrm>
          <a:off x="2857500" y="94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9082</xdr:rowOff>
    </xdr:from>
    <xdr:ext cx="534377" cy="259045"/>
    <xdr:sp macro="" textlink="">
      <xdr:nvSpPr>
        <xdr:cNvPr id="141" name="テキスト ボックス 140"/>
        <xdr:cNvSpPr txBox="1"/>
      </xdr:nvSpPr>
      <xdr:spPr>
        <a:xfrm>
          <a:off x="2641111" y="92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118756</xdr:rowOff>
    </xdr:from>
    <xdr:to>
      <xdr:col>10</xdr:col>
      <xdr:colOff>165100</xdr:colOff>
      <xdr:row>51</xdr:row>
      <xdr:rowOff>48906</xdr:rowOff>
    </xdr:to>
    <xdr:sp macro="" textlink="">
      <xdr:nvSpPr>
        <xdr:cNvPr id="142" name="楕円 141"/>
        <xdr:cNvSpPr/>
      </xdr:nvSpPr>
      <xdr:spPr>
        <a:xfrm>
          <a:off x="1968500" y="869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65433</xdr:rowOff>
    </xdr:from>
    <xdr:ext cx="534377" cy="259045"/>
    <xdr:sp macro="" textlink="">
      <xdr:nvSpPr>
        <xdr:cNvPr id="143" name="テキスト ボックス 142"/>
        <xdr:cNvSpPr txBox="1"/>
      </xdr:nvSpPr>
      <xdr:spPr>
        <a:xfrm>
          <a:off x="1752111" y="8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2489</xdr:rowOff>
    </xdr:from>
    <xdr:to>
      <xdr:col>6</xdr:col>
      <xdr:colOff>38100</xdr:colOff>
      <xdr:row>54</xdr:row>
      <xdr:rowOff>104089</xdr:rowOff>
    </xdr:to>
    <xdr:sp macro="" textlink="">
      <xdr:nvSpPr>
        <xdr:cNvPr id="144" name="楕円 143"/>
        <xdr:cNvSpPr/>
      </xdr:nvSpPr>
      <xdr:spPr>
        <a:xfrm>
          <a:off x="1079500" y="926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120616</xdr:rowOff>
    </xdr:from>
    <xdr:ext cx="534377" cy="259045"/>
    <xdr:sp macro="" textlink="">
      <xdr:nvSpPr>
        <xdr:cNvPr id="145" name="テキスト ボックス 144"/>
        <xdr:cNvSpPr txBox="1"/>
      </xdr:nvSpPr>
      <xdr:spPr>
        <a:xfrm>
          <a:off x="863111" y="903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19548</xdr:rowOff>
    </xdr:from>
    <xdr:to>
      <xdr:col>24</xdr:col>
      <xdr:colOff>62865</xdr:colOff>
      <xdr:row>77</xdr:row>
      <xdr:rowOff>142649</xdr:rowOff>
    </xdr:to>
    <xdr:cxnSp macro="">
      <xdr:nvCxnSpPr>
        <xdr:cNvPr id="168" name="直線コネクタ 167"/>
        <xdr:cNvCxnSpPr/>
      </xdr:nvCxnSpPr>
      <xdr:spPr>
        <a:xfrm flipV="1">
          <a:off x="4633595" y="12021048"/>
          <a:ext cx="1270" cy="1323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146476</xdr:rowOff>
    </xdr:from>
    <xdr:ext cx="599010" cy="259045"/>
    <xdr:sp macro="" textlink="">
      <xdr:nvSpPr>
        <xdr:cNvPr id="169" name="民生費最小値テキスト"/>
        <xdr:cNvSpPr txBox="1"/>
      </xdr:nvSpPr>
      <xdr:spPr>
        <a:xfrm>
          <a:off x="4686300" y="1334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142649</xdr:rowOff>
    </xdr:from>
    <xdr:to>
      <xdr:col>24</xdr:col>
      <xdr:colOff>152400</xdr:colOff>
      <xdr:row>77</xdr:row>
      <xdr:rowOff>142649</xdr:rowOff>
    </xdr:to>
    <xdr:cxnSp macro="">
      <xdr:nvCxnSpPr>
        <xdr:cNvPr id="170" name="直線コネクタ 169"/>
        <xdr:cNvCxnSpPr/>
      </xdr:nvCxnSpPr>
      <xdr:spPr>
        <a:xfrm>
          <a:off x="4546600" y="133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137675</xdr:rowOff>
    </xdr:from>
    <xdr:ext cx="599010" cy="259045"/>
    <xdr:sp macro="" textlink="">
      <xdr:nvSpPr>
        <xdr:cNvPr id="171" name="民生費最大値テキスト"/>
        <xdr:cNvSpPr txBox="1"/>
      </xdr:nvSpPr>
      <xdr:spPr>
        <a:xfrm>
          <a:off x="4686300" y="1179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185,256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19548</xdr:rowOff>
    </xdr:from>
    <xdr:to>
      <xdr:col>24</xdr:col>
      <xdr:colOff>152400</xdr:colOff>
      <xdr:row>70</xdr:row>
      <xdr:rowOff>19548</xdr:rowOff>
    </xdr:to>
    <xdr:cxnSp macro="">
      <xdr:nvCxnSpPr>
        <xdr:cNvPr id="172" name="直線コネクタ 171"/>
        <xdr:cNvCxnSpPr/>
      </xdr:nvCxnSpPr>
      <xdr:spPr>
        <a:xfrm>
          <a:off x="4546600" y="1202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141506</xdr:rowOff>
    </xdr:from>
    <xdr:to>
      <xdr:col>24</xdr:col>
      <xdr:colOff>63500</xdr:colOff>
      <xdr:row>78</xdr:row>
      <xdr:rowOff>4026</xdr:rowOff>
    </xdr:to>
    <xdr:cxnSp macro="">
      <xdr:nvCxnSpPr>
        <xdr:cNvPr id="173" name="直線コネクタ 172"/>
        <xdr:cNvCxnSpPr/>
      </xdr:nvCxnSpPr>
      <xdr:spPr>
        <a:xfrm flipV="1">
          <a:off x="3797300" y="13171706"/>
          <a:ext cx="8382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75613</xdr:rowOff>
    </xdr:from>
    <xdr:ext cx="599010" cy="259045"/>
    <xdr:sp macro="" textlink="">
      <xdr:nvSpPr>
        <xdr:cNvPr id="174" name="民生費平均値テキスト"/>
        <xdr:cNvSpPr txBox="1"/>
      </xdr:nvSpPr>
      <xdr:spPr>
        <a:xfrm>
          <a:off x="4686300" y="12591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52736</xdr:rowOff>
    </xdr:from>
    <xdr:to>
      <xdr:col>24</xdr:col>
      <xdr:colOff>114300</xdr:colOff>
      <xdr:row>74</xdr:row>
      <xdr:rowOff>154336</xdr:rowOff>
    </xdr:to>
    <xdr:sp macro="" textlink="">
      <xdr:nvSpPr>
        <xdr:cNvPr id="175" name="フローチャート: 判断 174"/>
        <xdr:cNvSpPr/>
      </xdr:nvSpPr>
      <xdr:spPr>
        <a:xfrm>
          <a:off x="4584700" y="1274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2722</xdr:rowOff>
    </xdr:from>
    <xdr:to>
      <xdr:col>19</xdr:col>
      <xdr:colOff>177800</xdr:colOff>
      <xdr:row>78</xdr:row>
      <xdr:rowOff>4026</xdr:rowOff>
    </xdr:to>
    <xdr:cxnSp macro="">
      <xdr:nvCxnSpPr>
        <xdr:cNvPr id="176" name="直線コネクタ 175"/>
        <xdr:cNvCxnSpPr/>
      </xdr:nvCxnSpPr>
      <xdr:spPr>
        <a:xfrm>
          <a:off x="2908300" y="13375822"/>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19017</xdr:rowOff>
    </xdr:from>
    <xdr:to>
      <xdr:col>20</xdr:col>
      <xdr:colOff>38100</xdr:colOff>
      <xdr:row>75</xdr:row>
      <xdr:rowOff>120617</xdr:rowOff>
    </xdr:to>
    <xdr:sp macro="" textlink="">
      <xdr:nvSpPr>
        <xdr:cNvPr id="177" name="フローチャート: 判断 176"/>
        <xdr:cNvSpPr/>
      </xdr:nvSpPr>
      <xdr:spPr>
        <a:xfrm>
          <a:off x="3746500" y="1287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137144</xdr:rowOff>
    </xdr:from>
    <xdr:ext cx="599010" cy="259045"/>
    <xdr:sp macro="" textlink="">
      <xdr:nvSpPr>
        <xdr:cNvPr id="178" name="テキスト ボックス 177"/>
        <xdr:cNvSpPr txBox="1"/>
      </xdr:nvSpPr>
      <xdr:spPr>
        <a:xfrm>
          <a:off x="3497795" y="1265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2722</xdr:rowOff>
    </xdr:from>
    <xdr:to>
      <xdr:col>15</xdr:col>
      <xdr:colOff>50800</xdr:colOff>
      <xdr:row>78</xdr:row>
      <xdr:rowOff>2814</xdr:rowOff>
    </xdr:to>
    <xdr:cxnSp macro="">
      <xdr:nvCxnSpPr>
        <xdr:cNvPr id="179" name="直線コネクタ 178"/>
        <xdr:cNvCxnSpPr/>
      </xdr:nvCxnSpPr>
      <xdr:spPr>
        <a:xfrm flipV="1">
          <a:off x="2019300" y="1337582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169801</xdr:rowOff>
    </xdr:from>
    <xdr:to>
      <xdr:col>15</xdr:col>
      <xdr:colOff>101600</xdr:colOff>
      <xdr:row>74</xdr:row>
      <xdr:rowOff>99951</xdr:rowOff>
    </xdr:to>
    <xdr:sp macro="" textlink="">
      <xdr:nvSpPr>
        <xdr:cNvPr id="180" name="フローチャート: 判断 179"/>
        <xdr:cNvSpPr/>
      </xdr:nvSpPr>
      <xdr:spPr>
        <a:xfrm>
          <a:off x="2857500" y="1268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116478</xdr:rowOff>
    </xdr:from>
    <xdr:ext cx="599010" cy="259045"/>
    <xdr:sp macro="" textlink="">
      <xdr:nvSpPr>
        <xdr:cNvPr id="181" name="テキスト ボックス 180"/>
        <xdr:cNvSpPr txBox="1"/>
      </xdr:nvSpPr>
      <xdr:spPr>
        <a:xfrm>
          <a:off x="2608795" y="1246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2814</xdr:rowOff>
    </xdr:from>
    <xdr:to>
      <xdr:col>10</xdr:col>
      <xdr:colOff>114300</xdr:colOff>
      <xdr:row>78</xdr:row>
      <xdr:rowOff>139472</xdr:rowOff>
    </xdr:to>
    <xdr:cxnSp macro="">
      <xdr:nvCxnSpPr>
        <xdr:cNvPr id="182" name="直線コネクタ 181"/>
        <xdr:cNvCxnSpPr/>
      </xdr:nvCxnSpPr>
      <xdr:spPr>
        <a:xfrm flipV="1">
          <a:off x="1130300" y="13375914"/>
          <a:ext cx="889000" cy="1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101153</xdr:rowOff>
    </xdr:from>
    <xdr:to>
      <xdr:col>10</xdr:col>
      <xdr:colOff>165100</xdr:colOff>
      <xdr:row>74</xdr:row>
      <xdr:rowOff>31303</xdr:rowOff>
    </xdr:to>
    <xdr:sp macro="" textlink="">
      <xdr:nvSpPr>
        <xdr:cNvPr id="183" name="フローチャート: 判断 182"/>
        <xdr:cNvSpPr/>
      </xdr:nvSpPr>
      <xdr:spPr>
        <a:xfrm>
          <a:off x="1968500" y="1261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47830</xdr:rowOff>
    </xdr:from>
    <xdr:ext cx="599010" cy="259045"/>
    <xdr:sp macro="" textlink="">
      <xdr:nvSpPr>
        <xdr:cNvPr id="184" name="テキスト ボックス 183"/>
        <xdr:cNvSpPr txBox="1"/>
      </xdr:nvSpPr>
      <xdr:spPr>
        <a:xfrm>
          <a:off x="1719795" y="1239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163950</xdr:rowOff>
    </xdr:from>
    <xdr:to>
      <xdr:col>6</xdr:col>
      <xdr:colOff>38100</xdr:colOff>
      <xdr:row>74</xdr:row>
      <xdr:rowOff>94100</xdr:rowOff>
    </xdr:to>
    <xdr:sp macro="" textlink="">
      <xdr:nvSpPr>
        <xdr:cNvPr id="185" name="フローチャート: 判断 184"/>
        <xdr:cNvSpPr/>
      </xdr:nvSpPr>
      <xdr:spPr>
        <a:xfrm>
          <a:off x="1079500" y="1267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110627</xdr:rowOff>
    </xdr:from>
    <xdr:ext cx="599010" cy="259045"/>
    <xdr:sp macro="" textlink="">
      <xdr:nvSpPr>
        <xdr:cNvPr id="186" name="テキスト ボックス 185"/>
        <xdr:cNvSpPr txBox="1"/>
      </xdr:nvSpPr>
      <xdr:spPr>
        <a:xfrm>
          <a:off x="830795" y="1245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90706</xdr:rowOff>
    </xdr:from>
    <xdr:to>
      <xdr:col>24</xdr:col>
      <xdr:colOff>114300</xdr:colOff>
      <xdr:row>77</xdr:row>
      <xdr:rowOff>20856</xdr:rowOff>
    </xdr:to>
    <xdr:sp macro="" textlink="">
      <xdr:nvSpPr>
        <xdr:cNvPr id="192" name="楕円 191"/>
        <xdr:cNvSpPr/>
      </xdr:nvSpPr>
      <xdr:spPr>
        <a:xfrm>
          <a:off x="4584700" y="131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69133</xdr:rowOff>
    </xdr:from>
    <xdr:ext cx="599010" cy="259045"/>
    <xdr:sp macro="" textlink="">
      <xdr:nvSpPr>
        <xdr:cNvPr id="193" name="民生費該当値テキスト"/>
        <xdr:cNvSpPr txBox="1"/>
      </xdr:nvSpPr>
      <xdr:spPr>
        <a:xfrm>
          <a:off x="4686300" y="1309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124676</xdr:rowOff>
    </xdr:from>
    <xdr:to>
      <xdr:col>20</xdr:col>
      <xdr:colOff>38100</xdr:colOff>
      <xdr:row>78</xdr:row>
      <xdr:rowOff>54826</xdr:rowOff>
    </xdr:to>
    <xdr:sp macro="" textlink="">
      <xdr:nvSpPr>
        <xdr:cNvPr id="194" name="楕円 193"/>
        <xdr:cNvSpPr/>
      </xdr:nvSpPr>
      <xdr:spPr>
        <a:xfrm>
          <a:off x="3746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45953</xdr:rowOff>
    </xdr:from>
    <xdr:ext cx="599010" cy="259045"/>
    <xdr:sp macro="" textlink="">
      <xdr:nvSpPr>
        <xdr:cNvPr id="195" name="テキスト ボックス 194"/>
        <xdr:cNvSpPr txBox="1"/>
      </xdr:nvSpPr>
      <xdr:spPr>
        <a:xfrm>
          <a:off x="3497795" y="1341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123372</xdr:rowOff>
    </xdr:from>
    <xdr:to>
      <xdr:col>15</xdr:col>
      <xdr:colOff>101600</xdr:colOff>
      <xdr:row>78</xdr:row>
      <xdr:rowOff>53522</xdr:rowOff>
    </xdr:to>
    <xdr:sp macro="" textlink="">
      <xdr:nvSpPr>
        <xdr:cNvPr id="196" name="楕円 195"/>
        <xdr:cNvSpPr/>
      </xdr:nvSpPr>
      <xdr:spPr>
        <a:xfrm>
          <a:off x="2857500" y="133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44649</xdr:rowOff>
    </xdr:from>
    <xdr:ext cx="599010" cy="259045"/>
    <xdr:sp macro="" textlink="">
      <xdr:nvSpPr>
        <xdr:cNvPr id="197" name="テキスト ボックス 196"/>
        <xdr:cNvSpPr txBox="1"/>
      </xdr:nvSpPr>
      <xdr:spPr>
        <a:xfrm>
          <a:off x="2608795" y="1341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123464</xdr:rowOff>
    </xdr:from>
    <xdr:to>
      <xdr:col>10</xdr:col>
      <xdr:colOff>165100</xdr:colOff>
      <xdr:row>78</xdr:row>
      <xdr:rowOff>53614</xdr:rowOff>
    </xdr:to>
    <xdr:sp macro="" textlink="">
      <xdr:nvSpPr>
        <xdr:cNvPr id="198" name="楕円 197"/>
        <xdr:cNvSpPr/>
      </xdr:nvSpPr>
      <xdr:spPr>
        <a:xfrm>
          <a:off x="1968500" y="133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44741</xdr:rowOff>
    </xdr:from>
    <xdr:ext cx="599010" cy="259045"/>
    <xdr:sp macro="" textlink="">
      <xdr:nvSpPr>
        <xdr:cNvPr id="199" name="テキスト ボックス 198"/>
        <xdr:cNvSpPr txBox="1"/>
      </xdr:nvSpPr>
      <xdr:spPr>
        <a:xfrm>
          <a:off x="1719795" y="1341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88672</xdr:rowOff>
    </xdr:from>
    <xdr:to>
      <xdr:col>6</xdr:col>
      <xdr:colOff>38100</xdr:colOff>
      <xdr:row>79</xdr:row>
      <xdr:rowOff>18822</xdr:rowOff>
    </xdr:to>
    <xdr:sp macro="" textlink="">
      <xdr:nvSpPr>
        <xdr:cNvPr id="200" name="楕円 199"/>
        <xdr:cNvSpPr/>
      </xdr:nvSpPr>
      <xdr:spPr>
        <a:xfrm>
          <a:off x="1079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9949</xdr:rowOff>
    </xdr:from>
    <xdr:ext cx="599010" cy="259045"/>
    <xdr:sp macro="" textlink="">
      <xdr:nvSpPr>
        <xdr:cNvPr id="201" name="テキスト ボックス 200"/>
        <xdr:cNvSpPr txBox="1"/>
      </xdr:nvSpPr>
      <xdr:spPr>
        <a:xfrm>
          <a:off x="830795" y="1355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55214</xdr:rowOff>
    </xdr:from>
    <xdr:to>
      <xdr:col>24</xdr:col>
      <xdr:colOff>62865</xdr:colOff>
      <xdr:row>99</xdr:row>
      <xdr:rowOff>50070</xdr:rowOff>
    </xdr:to>
    <xdr:cxnSp macro="">
      <xdr:nvCxnSpPr>
        <xdr:cNvPr id="226" name="直線コネクタ 225"/>
        <xdr:cNvCxnSpPr/>
      </xdr:nvCxnSpPr>
      <xdr:spPr>
        <a:xfrm flipV="1">
          <a:off x="4633595" y="15485714"/>
          <a:ext cx="1270" cy="153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53897</xdr:rowOff>
    </xdr:from>
    <xdr:ext cx="534377" cy="259045"/>
    <xdr:sp macro="" textlink="">
      <xdr:nvSpPr>
        <xdr:cNvPr id="227" name="衛生費最小値テキスト"/>
        <xdr:cNvSpPr txBox="1"/>
      </xdr:nvSpPr>
      <xdr:spPr>
        <a:xfrm>
          <a:off x="4686300" y="1702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50070</xdr:rowOff>
    </xdr:from>
    <xdr:to>
      <xdr:col>24</xdr:col>
      <xdr:colOff>152400</xdr:colOff>
      <xdr:row>99</xdr:row>
      <xdr:rowOff>50070</xdr:rowOff>
    </xdr:to>
    <xdr:cxnSp macro="">
      <xdr:nvCxnSpPr>
        <xdr:cNvPr id="228" name="直線コネクタ 227"/>
        <xdr:cNvCxnSpPr/>
      </xdr:nvCxnSpPr>
      <xdr:spPr>
        <a:xfrm>
          <a:off x="4546600" y="1702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1891</xdr:rowOff>
    </xdr:from>
    <xdr:ext cx="599010" cy="259045"/>
    <xdr:sp macro="" textlink="">
      <xdr:nvSpPr>
        <xdr:cNvPr id="229" name="衛生費最大値テキスト"/>
        <xdr:cNvSpPr txBox="1"/>
      </xdr:nvSpPr>
      <xdr:spPr>
        <a:xfrm>
          <a:off x="4686300" y="1526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55214</xdr:rowOff>
    </xdr:from>
    <xdr:to>
      <xdr:col>24</xdr:col>
      <xdr:colOff>152400</xdr:colOff>
      <xdr:row>90</xdr:row>
      <xdr:rowOff>55214</xdr:rowOff>
    </xdr:to>
    <xdr:cxnSp macro="">
      <xdr:nvCxnSpPr>
        <xdr:cNvPr id="230" name="直線コネクタ 229"/>
        <xdr:cNvCxnSpPr/>
      </xdr:nvCxnSpPr>
      <xdr:spPr>
        <a:xfrm>
          <a:off x="4546600" y="1548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89333</xdr:rowOff>
    </xdr:from>
    <xdr:to>
      <xdr:col>24</xdr:col>
      <xdr:colOff>63500</xdr:colOff>
      <xdr:row>98</xdr:row>
      <xdr:rowOff>92590</xdr:rowOff>
    </xdr:to>
    <xdr:cxnSp macro="">
      <xdr:nvCxnSpPr>
        <xdr:cNvPr id="231" name="直線コネクタ 230"/>
        <xdr:cNvCxnSpPr/>
      </xdr:nvCxnSpPr>
      <xdr:spPr>
        <a:xfrm>
          <a:off x="3797300" y="1689143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101300</xdr:rowOff>
    </xdr:from>
    <xdr:ext cx="534377" cy="259045"/>
    <xdr:sp macro="" textlink="">
      <xdr:nvSpPr>
        <xdr:cNvPr id="232" name="衛生費平均値テキスト"/>
        <xdr:cNvSpPr txBox="1"/>
      </xdr:nvSpPr>
      <xdr:spPr>
        <a:xfrm>
          <a:off x="4686300" y="1638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78423</xdr:rowOff>
    </xdr:from>
    <xdr:to>
      <xdr:col>24</xdr:col>
      <xdr:colOff>114300</xdr:colOff>
      <xdr:row>97</xdr:row>
      <xdr:rowOff>8573</xdr:rowOff>
    </xdr:to>
    <xdr:sp macro="" textlink="">
      <xdr:nvSpPr>
        <xdr:cNvPr id="233" name="フローチャート: 判断 232"/>
        <xdr:cNvSpPr/>
      </xdr:nvSpPr>
      <xdr:spPr>
        <a:xfrm>
          <a:off x="4584700" y="1653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76512</xdr:rowOff>
    </xdr:from>
    <xdr:to>
      <xdr:col>19</xdr:col>
      <xdr:colOff>177800</xdr:colOff>
      <xdr:row>98</xdr:row>
      <xdr:rowOff>89333</xdr:rowOff>
    </xdr:to>
    <xdr:cxnSp macro="">
      <xdr:nvCxnSpPr>
        <xdr:cNvPr id="234" name="直線コネクタ 233"/>
        <xdr:cNvCxnSpPr/>
      </xdr:nvCxnSpPr>
      <xdr:spPr>
        <a:xfrm>
          <a:off x="2908300" y="16878612"/>
          <a:ext cx="889000" cy="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160510</xdr:rowOff>
    </xdr:from>
    <xdr:to>
      <xdr:col>20</xdr:col>
      <xdr:colOff>38100</xdr:colOff>
      <xdr:row>96</xdr:row>
      <xdr:rowOff>90660</xdr:rowOff>
    </xdr:to>
    <xdr:sp macro="" textlink="">
      <xdr:nvSpPr>
        <xdr:cNvPr id="235" name="フローチャート: 判断 234"/>
        <xdr:cNvSpPr/>
      </xdr:nvSpPr>
      <xdr:spPr>
        <a:xfrm>
          <a:off x="3746500" y="164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107187</xdr:rowOff>
    </xdr:from>
    <xdr:ext cx="534377" cy="259045"/>
    <xdr:sp macro="" textlink="">
      <xdr:nvSpPr>
        <xdr:cNvPr id="236" name="テキスト ボックス 235"/>
        <xdr:cNvSpPr txBox="1"/>
      </xdr:nvSpPr>
      <xdr:spPr>
        <a:xfrm>
          <a:off x="3530111" y="162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120822</xdr:rowOff>
    </xdr:from>
    <xdr:to>
      <xdr:col>15</xdr:col>
      <xdr:colOff>50800</xdr:colOff>
      <xdr:row>98</xdr:row>
      <xdr:rowOff>76512</xdr:rowOff>
    </xdr:to>
    <xdr:cxnSp macro="">
      <xdr:nvCxnSpPr>
        <xdr:cNvPr id="237" name="直線コネクタ 236"/>
        <xdr:cNvCxnSpPr/>
      </xdr:nvCxnSpPr>
      <xdr:spPr>
        <a:xfrm>
          <a:off x="2019300" y="16580022"/>
          <a:ext cx="889000" cy="29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165843</xdr:rowOff>
    </xdr:from>
    <xdr:to>
      <xdr:col>15</xdr:col>
      <xdr:colOff>101600</xdr:colOff>
      <xdr:row>97</xdr:row>
      <xdr:rowOff>95993</xdr:rowOff>
    </xdr:to>
    <xdr:sp macro="" textlink="">
      <xdr:nvSpPr>
        <xdr:cNvPr id="238" name="フローチャート: 判断 237"/>
        <xdr:cNvSpPr/>
      </xdr:nvSpPr>
      <xdr:spPr>
        <a:xfrm>
          <a:off x="2857500" y="1662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112520</xdr:rowOff>
    </xdr:from>
    <xdr:ext cx="534377" cy="259045"/>
    <xdr:sp macro="" textlink="">
      <xdr:nvSpPr>
        <xdr:cNvPr id="239" name="テキスト ボックス 238"/>
        <xdr:cNvSpPr txBox="1"/>
      </xdr:nvSpPr>
      <xdr:spPr>
        <a:xfrm>
          <a:off x="2641111" y="1640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120822</xdr:rowOff>
    </xdr:from>
    <xdr:to>
      <xdr:col>10</xdr:col>
      <xdr:colOff>114300</xdr:colOff>
      <xdr:row>96</xdr:row>
      <xdr:rowOff>121165</xdr:rowOff>
    </xdr:to>
    <xdr:cxnSp macro="">
      <xdr:nvCxnSpPr>
        <xdr:cNvPr id="240" name="直線コネクタ 239"/>
        <xdr:cNvCxnSpPr/>
      </xdr:nvCxnSpPr>
      <xdr:spPr>
        <a:xfrm flipV="1">
          <a:off x="1130300" y="1658002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77260</xdr:rowOff>
    </xdr:from>
    <xdr:to>
      <xdr:col>10</xdr:col>
      <xdr:colOff>165100</xdr:colOff>
      <xdr:row>97</xdr:row>
      <xdr:rowOff>7410</xdr:rowOff>
    </xdr:to>
    <xdr:sp macro="" textlink="">
      <xdr:nvSpPr>
        <xdr:cNvPr id="241" name="フローチャート: 判断 240"/>
        <xdr:cNvSpPr/>
      </xdr:nvSpPr>
      <xdr:spPr>
        <a:xfrm>
          <a:off x="1968500" y="1653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169987</xdr:rowOff>
    </xdr:from>
    <xdr:ext cx="534377" cy="259045"/>
    <xdr:sp macro="" textlink="">
      <xdr:nvSpPr>
        <xdr:cNvPr id="242" name="テキスト ボックス 241"/>
        <xdr:cNvSpPr txBox="1"/>
      </xdr:nvSpPr>
      <xdr:spPr>
        <a:xfrm>
          <a:off x="1752111" y="1662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113342</xdr:rowOff>
    </xdr:from>
    <xdr:to>
      <xdr:col>6</xdr:col>
      <xdr:colOff>38100</xdr:colOff>
      <xdr:row>97</xdr:row>
      <xdr:rowOff>43492</xdr:rowOff>
    </xdr:to>
    <xdr:sp macro="" textlink="">
      <xdr:nvSpPr>
        <xdr:cNvPr id="243" name="フローチャート: 判断 242"/>
        <xdr:cNvSpPr/>
      </xdr:nvSpPr>
      <xdr:spPr>
        <a:xfrm>
          <a:off x="1079500" y="1657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34619</xdr:rowOff>
    </xdr:from>
    <xdr:ext cx="534377" cy="259045"/>
    <xdr:sp macro="" textlink="">
      <xdr:nvSpPr>
        <xdr:cNvPr id="244" name="テキスト ボックス 243"/>
        <xdr:cNvSpPr txBox="1"/>
      </xdr:nvSpPr>
      <xdr:spPr>
        <a:xfrm>
          <a:off x="863111"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41790</xdr:rowOff>
    </xdr:from>
    <xdr:to>
      <xdr:col>24</xdr:col>
      <xdr:colOff>114300</xdr:colOff>
      <xdr:row>98</xdr:row>
      <xdr:rowOff>143390</xdr:rowOff>
    </xdr:to>
    <xdr:sp macro="" textlink="">
      <xdr:nvSpPr>
        <xdr:cNvPr id="250" name="楕円 249"/>
        <xdr:cNvSpPr/>
      </xdr:nvSpPr>
      <xdr:spPr>
        <a:xfrm>
          <a:off x="4584700" y="168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20217</xdr:rowOff>
    </xdr:from>
    <xdr:ext cx="534377" cy="259045"/>
    <xdr:sp macro="" textlink="">
      <xdr:nvSpPr>
        <xdr:cNvPr id="251" name="衛生費該当値テキスト"/>
        <xdr:cNvSpPr txBox="1"/>
      </xdr:nvSpPr>
      <xdr:spPr>
        <a:xfrm>
          <a:off x="4686300" y="1682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38533</xdr:rowOff>
    </xdr:from>
    <xdr:to>
      <xdr:col>20</xdr:col>
      <xdr:colOff>38100</xdr:colOff>
      <xdr:row>98</xdr:row>
      <xdr:rowOff>140133</xdr:rowOff>
    </xdr:to>
    <xdr:sp macro="" textlink="">
      <xdr:nvSpPr>
        <xdr:cNvPr id="252" name="楕円 251"/>
        <xdr:cNvSpPr/>
      </xdr:nvSpPr>
      <xdr:spPr>
        <a:xfrm>
          <a:off x="3746500" y="16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131260</xdr:rowOff>
    </xdr:from>
    <xdr:ext cx="534377" cy="259045"/>
    <xdr:sp macro="" textlink="">
      <xdr:nvSpPr>
        <xdr:cNvPr id="253" name="テキスト ボックス 252"/>
        <xdr:cNvSpPr txBox="1"/>
      </xdr:nvSpPr>
      <xdr:spPr>
        <a:xfrm>
          <a:off x="3530111" y="1693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25712</xdr:rowOff>
    </xdr:from>
    <xdr:to>
      <xdr:col>15</xdr:col>
      <xdr:colOff>101600</xdr:colOff>
      <xdr:row>98</xdr:row>
      <xdr:rowOff>127312</xdr:rowOff>
    </xdr:to>
    <xdr:sp macro="" textlink="">
      <xdr:nvSpPr>
        <xdr:cNvPr id="254" name="楕円 253"/>
        <xdr:cNvSpPr/>
      </xdr:nvSpPr>
      <xdr:spPr>
        <a:xfrm>
          <a:off x="2857500" y="168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118439</xdr:rowOff>
    </xdr:from>
    <xdr:ext cx="534377" cy="259045"/>
    <xdr:sp macro="" textlink="">
      <xdr:nvSpPr>
        <xdr:cNvPr id="255" name="テキスト ボックス 254"/>
        <xdr:cNvSpPr txBox="1"/>
      </xdr:nvSpPr>
      <xdr:spPr>
        <a:xfrm>
          <a:off x="2641111" y="1692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70022</xdr:rowOff>
    </xdr:from>
    <xdr:to>
      <xdr:col>10</xdr:col>
      <xdr:colOff>165100</xdr:colOff>
      <xdr:row>97</xdr:row>
      <xdr:rowOff>172</xdr:rowOff>
    </xdr:to>
    <xdr:sp macro="" textlink="">
      <xdr:nvSpPr>
        <xdr:cNvPr id="256" name="楕円 255"/>
        <xdr:cNvSpPr/>
      </xdr:nvSpPr>
      <xdr:spPr>
        <a:xfrm>
          <a:off x="1968500" y="165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16699</xdr:rowOff>
    </xdr:from>
    <xdr:ext cx="534377" cy="259045"/>
    <xdr:sp macro="" textlink="">
      <xdr:nvSpPr>
        <xdr:cNvPr id="257" name="テキスト ボックス 256"/>
        <xdr:cNvSpPr txBox="1"/>
      </xdr:nvSpPr>
      <xdr:spPr>
        <a:xfrm>
          <a:off x="1752111" y="163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70365</xdr:rowOff>
    </xdr:from>
    <xdr:to>
      <xdr:col>6</xdr:col>
      <xdr:colOff>38100</xdr:colOff>
      <xdr:row>97</xdr:row>
      <xdr:rowOff>515</xdr:rowOff>
    </xdr:to>
    <xdr:sp macro="" textlink="">
      <xdr:nvSpPr>
        <xdr:cNvPr id="258" name="楕円 257"/>
        <xdr:cNvSpPr/>
      </xdr:nvSpPr>
      <xdr:spPr>
        <a:xfrm>
          <a:off x="1079500" y="165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17042</xdr:rowOff>
    </xdr:from>
    <xdr:ext cx="534377" cy="259045"/>
    <xdr:sp macro="" textlink="">
      <xdr:nvSpPr>
        <xdr:cNvPr id="259" name="テキスト ボックス 258"/>
        <xdr:cNvSpPr txBox="1"/>
      </xdr:nvSpPr>
      <xdr:spPr>
        <a:xfrm>
          <a:off x="863111" y="163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3" name="テキスト ボックス 27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5" name="テキスト ボックス 274"/>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7" name="テキスト ボックス 276"/>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19050</xdr:rowOff>
    </xdr:from>
    <xdr:to>
      <xdr:col>54</xdr:col>
      <xdr:colOff>189865</xdr:colOff>
      <xdr:row>39</xdr:row>
      <xdr:rowOff>10160</xdr:rowOff>
    </xdr:to>
    <xdr:cxnSp macro="">
      <xdr:nvCxnSpPr>
        <xdr:cNvPr id="283" name="直線コネクタ 282"/>
        <xdr:cNvCxnSpPr/>
      </xdr:nvCxnSpPr>
      <xdr:spPr>
        <a:xfrm flipV="1">
          <a:off x="10475595" y="5334000"/>
          <a:ext cx="127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13987</xdr:rowOff>
    </xdr:from>
    <xdr:ext cx="313932" cy="259045"/>
    <xdr:sp macro="" textlink="">
      <xdr:nvSpPr>
        <xdr:cNvPr id="284" name="労働費最小値テキスト"/>
        <xdr:cNvSpPr txBox="1"/>
      </xdr:nvSpPr>
      <xdr:spPr>
        <a:xfrm>
          <a:off x="10528300"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10160</xdr:rowOff>
    </xdr:from>
    <xdr:to>
      <xdr:col>55</xdr:col>
      <xdr:colOff>88900</xdr:colOff>
      <xdr:row>39</xdr:row>
      <xdr:rowOff>10160</xdr:rowOff>
    </xdr:to>
    <xdr:cxnSp macro="">
      <xdr:nvCxnSpPr>
        <xdr:cNvPr id="285" name="直線コネクタ 284"/>
        <xdr:cNvCxnSpPr/>
      </xdr:nvCxnSpPr>
      <xdr:spPr>
        <a:xfrm>
          <a:off x="10388600" y="669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137177</xdr:rowOff>
    </xdr:from>
    <xdr:ext cx="469744" cy="259045"/>
    <xdr:sp macro="" textlink="">
      <xdr:nvSpPr>
        <xdr:cNvPr id="286" name="労働費最大値テキスト"/>
        <xdr:cNvSpPr txBox="1"/>
      </xdr:nvSpPr>
      <xdr:spPr>
        <a:xfrm>
          <a:off x="10528300" y="51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19050</xdr:rowOff>
    </xdr:from>
    <xdr:to>
      <xdr:col>55</xdr:col>
      <xdr:colOff>88900</xdr:colOff>
      <xdr:row>31</xdr:row>
      <xdr:rowOff>19050</xdr:rowOff>
    </xdr:to>
    <xdr:cxnSp macro="">
      <xdr:nvCxnSpPr>
        <xdr:cNvPr id="287" name="直線コネクタ 286"/>
        <xdr:cNvCxnSpPr/>
      </xdr:nvCxnSpPr>
      <xdr:spPr>
        <a:xfrm>
          <a:off x="10388600" y="533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149860</xdr:rowOff>
    </xdr:from>
    <xdr:to>
      <xdr:col>55</xdr:col>
      <xdr:colOff>0</xdr:colOff>
      <xdr:row>37</xdr:row>
      <xdr:rowOff>152400</xdr:rowOff>
    </xdr:to>
    <xdr:cxnSp macro="">
      <xdr:nvCxnSpPr>
        <xdr:cNvPr id="288" name="直線コネクタ 287"/>
        <xdr:cNvCxnSpPr/>
      </xdr:nvCxnSpPr>
      <xdr:spPr>
        <a:xfrm flipV="1">
          <a:off x="9639300" y="649351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39387</xdr:rowOff>
    </xdr:from>
    <xdr:ext cx="378565" cy="259045"/>
    <xdr:sp macro="" textlink="">
      <xdr:nvSpPr>
        <xdr:cNvPr id="289" name="労働費平均値テキスト"/>
        <xdr:cNvSpPr txBox="1"/>
      </xdr:nvSpPr>
      <xdr:spPr>
        <a:xfrm>
          <a:off x="10528300" y="60401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16510</xdr:rowOff>
    </xdr:from>
    <xdr:to>
      <xdr:col>55</xdr:col>
      <xdr:colOff>50800</xdr:colOff>
      <xdr:row>36</xdr:row>
      <xdr:rowOff>118110</xdr:rowOff>
    </xdr:to>
    <xdr:sp macro="" textlink="">
      <xdr:nvSpPr>
        <xdr:cNvPr id="290" name="フローチャート: 判断 289"/>
        <xdr:cNvSpPr/>
      </xdr:nvSpPr>
      <xdr:spPr>
        <a:xfrm>
          <a:off x="104267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132080</xdr:rowOff>
    </xdr:from>
    <xdr:to>
      <xdr:col>50</xdr:col>
      <xdr:colOff>114300</xdr:colOff>
      <xdr:row>37</xdr:row>
      <xdr:rowOff>152400</xdr:rowOff>
    </xdr:to>
    <xdr:cxnSp macro="">
      <xdr:nvCxnSpPr>
        <xdr:cNvPr id="291" name="直線コネクタ 290"/>
        <xdr:cNvCxnSpPr/>
      </xdr:nvCxnSpPr>
      <xdr:spPr>
        <a:xfrm>
          <a:off x="8750300" y="647573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87630</xdr:rowOff>
    </xdr:from>
    <xdr:to>
      <xdr:col>50</xdr:col>
      <xdr:colOff>165100</xdr:colOff>
      <xdr:row>33</xdr:row>
      <xdr:rowOff>17780</xdr:rowOff>
    </xdr:to>
    <xdr:sp macro="" textlink="">
      <xdr:nvSpPr>
        <xdr:cNvPr id="292" name="フローチャート: 判断 291"/>
        <xdr:cNvSpPr/>
      </xdr:nvSpPr>
      <xdr:spPr>
        <a:xfrm>
          <a:off x="9588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34307</xdr:rowOff>
    </xdr:from>
    <xdr:ext cx="378565" cy="259045"/>
    <xdr:sp macro="" textlink="">
      <xdr:nvSpPr>
        <xdr:cNvPr id="293" name="テキスト ボックス 292"/>
        <xdr:cNvSpPr txBox="1"/>
      </xdr:nvSpPr>
      <xdr:spPr>
        <a:xfrm>
          <a:off x="9450017" y="534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132080</xdr:rowOff>
    </xdr:from>
    <xdr:to>
      <xdr:col>45</xdr:col>
      <xdr:colOff>177800</xdr:colOff>
      <xdr:row>37</xdr:row>
      <xdr:rowOff>137160</xdr:rowOff>
    </xdr:to>
    <xdr:cxnSp macro="">
      <xdr:nvCxnSpPr>
        <xdr:cNvPr id="294" name="直線コネクタ 293"/>
        <xdr:cNvCxnSpPr/>
      </xdr:nvCxnSpPr>
      <xdr:spPr>
        <a:xfrm flipV="1">
          <a:off x="7861300" y="64757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45720</xdr:rowOff>
    </xdr:from>
    <xdr:to>
      <xdr:col>46</xdr:col>
      <xdr:colOff>38100</xdr:colOff>
      <xdr:row>36</xdr:row>
      <xdr:rowOff>147320</xdr:rowOff>
    </xdr:to>
    <xdr:sp macro="" textlink="">
      <xdr:nvSpPr>
        <xdr:cNvPr id="295" name="フローチャート: 判断 294"/>
        <xdr:cNvSpPr/>
      </xdr:nvSpPr>
      <xdr:spPr>
        <a:xfrm>
          <a:off x="8699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163847</xdr:rowOff>
    </xdr:from>
    <xdr:ext cx="378565" cy="259045"/>
    <xdr:sp macro="" textlink="">
      <xdr:nvSpPr>
        <xdr:cNvPr id="296" name="テキスト ボックス 295"/>
        <xdr:cNvSpPr txBox="1"/>
      </xdr:nvSpPr>
      <xdr:spPr>
        <a:xfrm>
          <a:off x="8561017" y="5993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33020</xdr:rowOff>
    </xdr:from>
    <xdr:to>
      <xdr:col>41</xdr:col>
      <xdr:colOff>50800</xdr:colOff>
      <xdr:row>37</xdr:row>
      <xdr:rowOff>137160</xdr:rowOff>
    </xdr:to>
    <xdr:cxnSp macro="">
      <xdr:nvCxnSpPr>
        <xdr:cNvPr id="297" name="直線コネクタ 296"/>
        <xdr:cNvCxnSpPr/>
      </xdr:nvCxnSpPr>
      <xdr:spPr>
        <a:xfrm>
          <a:off x="6972300" y="637667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67310</xdr:rowOff>
    </xdr:from>
    <xdr:to>
      <xdr:col>41</xdr:col>
      <xdr:colOff>101600</xdr:colOff>
      <xdr:row>33</xdr:row>
      <xdr:rowOff>168910</xdr:rowOff>
    </xdr:to>
    <xdr:sp macro="" textlink="">
      <xdr:nvSpPr>
        <xdr:cNvPr id="298" name="フローチャート: 判断 297"/>
        <xdr:cNvSpPr/>
      </xdr:nvSpPr>
      <xdr:spPr>
        <a:xfrm>
          <a:off x="781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13987</xdr:rowOff>
    </xdr:from>
    <xdr:ext cx="378565" cy="259045"/>
    <xdr:sp macro="" textlink="">
      <xdr:nvSpPr>
        <xdr:cNvPr id="299" name="テキスト ボックス 298"/>
        <xdr:cNvSpPr txBox="1"/>
      </xdr:nvSpPr>
      <xdr:spPr>
        <a:xfrm>
          <a:off x="7672017" y="550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143510</xdr:rowOff>
    </xdr:from>
    <xdr:to>
      <xdr:col>36</xdr:col>
      <xdr:colOff>165100</xdr:colOff>
      <xdr:row>31</xdr:row>
      <xdr:rowOff>73660</xdr:rowOff>
    </xdr:to>
    <xdr:sp macro="" textlink="">
      <xdr:nvSpPr>
        <xdr:cNvPr id="300" name="フローチャート: 判断 299"/>
        <xdr:cNvSpPr/>
      </xdr:nvSpPr>
      <xdr:spPr>
        <a:xfrm>
          <a:off x="6921500" y="528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90187</xdr:rowOff>
    </xdr:from>
    <xdr:ext cx="469744" cy="259045"/>
    <xdr:sp macro="" textlink="">
      <xdr:nvSpPr>
        <xdr:cNvPr id="301" name="テキスト ボックス 300"/>
        <xdr:cNvSpPr txBox="1"/>
      </xdr:nvSpPr>
      <xdr:spPr>
        <a:xfrm>
          <a:off x="6737428"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99060</xdr:rowOff>
    </xdr:from>
    <xdr:to>
      <xdr:col>55</xdr:col>
      <xdr:colOff>50800</xdr:colOff>
      <xdr:row>38</xdr:row>
      <xdr:rowOff>29210</xdr:rowOff>
    </xdr:to>
    <xdr:sp macro="" textlink="">
      <xdr:nvSpPr>
        <xdr:cNvPr id="307" name="楕円 306"/>
        <xdr:cNvSpPr/>
      </xdr:nvSpPr>
      <xdr:spPr>
        <a:xfrm>
          <a:off x="10426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77487</xdr:rowOff>
    </xdr:from>
    <xdr:ext cx="378565" cy="259045"/>
    <xdr:sp macro="" textlink="">
      <xdr:nvSpPr>
        <xdr:cNvPr id="308" name="労働費該当値テキスト"/>
        <xdr:cNvSpPr txBox="1"/>
      </xdr:nvSpPr>
      <xdr:spPr>
        <a:xfrm>
          <a:off x="10528300" y="642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309" name="楕円 308"/>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22877</xdr:rowOff>
    </xdr:from>
    <xdr:ext cx="378565" cy="259045"/>
    <xdr:sp macro="" textlink="">
      <xdr:nvSpPr>
        <xdr:cNvPr id="310" name="テキスト ボックス 309"/>
        <xdr:cNvSpPr txBox="1"/>
      </xdr:nvSpPr>
      <xdr:spPr>
        <a:xfrm>
          <a:off x="9450017" y="6537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81280</xdr:rowOff>
    </xdr:from>
    <xdr:to>
      <xdr:col>46</xdr:col>
      <xdr:colOff>38100</xdr:colOff>
      <xdr:row>38</xdr:row>
      <xdr:rowOff>11430</xdr:rowOff>
    </xdr:to>
    <xdr:sp macro="" textlink="">
      <xdr:nvSpPr>
        <xdr:cNvPr id="311" name="楕円 310"/>
        <xdr:cNvSpPr/>
      </xdr:nvSpPr>
      <xdr:spPr>
        <a:xfrm>
          <a:off x="8699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2557</xdr:rowOff>
    </xdr:from>
    <xdr:ext cx="378565" cy="259045"/>
    <xdr:sp macro="" textlink="">
      <xdr:nvSpPr>
        <xdr:cNvPr id="312" name="テキスト ボックス 311"/>
        <xdr:cNvSpPr txBox="1"/>
      </xdr:nvSpPr>
      <xdr:spPr>
        <a:xfrm>
          <a:off x="8561017" y="651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86360</xdr:rowOff>
    </xdr:from>
    <xdr:to>
      <xdr:col>41</xdr:col>
      <xdr:colOff>101600</xdr:colOff>
      <xdr:row>38</xdr:row>
      <xdr:rowOff>16510</xdr:rowOff>
    </xdr:to>
    <xdr:sp macro="" textlink="">
      <xdr:nvSpPr>
        <xdr:cNvPr id="313" name="楕円 312"/>
        <xdr:cNvSpPr/>
      </xdr:nvSpPr>
      <xdr:spPr>
        <a:xfrm>
          <a:off x="781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7637</xdr:rowOff>
    </xdr:from>
    <xdr:ext cx="378565" cy="259045"/>
    <xdr:sp macro="" textlink="">
      <xdr:nvSpPr>
        <xdr:cNvPr id="314" name="テキスト ボックス 313"/>
        <xdr:cNvSpPr txBox="1"/>
      </xdr:nvSpPr>
      <xdr:spPr>
        <a:xfrm>
          <a:off x="7672017" y="652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153670</xdr:rowOff>
    </xdr:from>
    <xdr:to>
      <xdr:col>36</xdr:col>
      <xdr:colOff>165100</xdr:colOff>
      <xdr:row>37</xdr:row>
      <xdr:rowOff>83820</xdr:rowOff>
    </xdr:to>
    <xdr:sp macro="" textlink="">
      <xdr:nvSpPr>
        <xdr:cNvPr id="315" name="楕円 314"/>
        <xdr:cNvSpPr/>
      </xdr:nvSpPr>
      <xdr:spPr>
        <a:xfrm>
          <a:off x="6921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74947</xdr:rowOff>
    </xdr:from>
    <xdr:ext cx="378565" cy="259045"/>
    <xdr:sp macro="" textlink="">
      <xdr:nvSpPr>
        <xdr:cNvPr id="316" name="テキスト ボックス 315"/>
        <xdr:cNvSpPr txBox="1"/>
      </xdr:nvSpPr>
      <xdr:spPr>
        <a:xfrm>
          <a:off x="6783017"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7" name="テキスト ボックス 32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29" name="テキスト ボックス 328"/>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146512</xdr:rowOff>
    </xdr:from>
    <xdr:to>
      <xdr:col>54</xdr:col>
      <xdr:colOff>189865</xdr:colOff>
      <xdr:row>59</xdr:row>
      <xdr:rowOff>48854</xdr:rowOff>
    </xdr:to>
    <xdr:cxnSp macro="">
      <xdr:nvCxnSpPr>
        <xdr:cNvPr id="339" name="直線コネクタ 338"/>
        <xdr:cNvCxnSpPr/>
      </xdr:nvCxnSpPr>
      <xdr:spPr>
        <a:xfrm flipV="1">
          <a:off x="10475595" y="8719012"/>
          <a:ext cx="1270" cy="1445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52681</xdr:rowOff>
    </xdr:from>
    <xdr:ext cx="469744" cy="259045"/>
    <xdr:sp macro="" textlink="">
      <xdr:nvSpPr>
        <xdr:cNvPr id="340" name="農林水産業費最小値テキスト"/>
        <xdr:cNvSpPr txBox="1"/>
      </xdr:nvSpPr>
      <xdr:spPr>
        <a:xfrm>
          <a:off x="10528300" y="101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48854</xdr:rowOff>
    </xdr:from>
    <xdr:to>
      <xdr:col>55</xdr:col>
      <xdr:colOff>88900</xdr:colOff>
      <xdr:row>59</xdr:row>
      <xdr:rowOff>48854</xdr:rowOff>
    </xdr:to>
    <xdr:cxnSp macro="">
      <xdr:nvCxnSpPr>
        <xdr:cNvPr id="341" name="直線コネクタ 340"/>
        <xdr:cNvCxnSpPr/>
      </xdr:nvCxnSpPr>
      <xdr:spPr>
        <a:xfrm>
          <a:off x="10388600" y="1016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93189</xdr:rowOff>
    </xdr:from>
    <xdr:ext cx="534377" cy="259045"/>
    <xdr:sp macro="" textlink="">
      <xdr:nvSpPr>
        <xdr:cNvPr id="342" name="農林水産業費最大値テキスト"/>
        <xdr:cNvSpPr txBox="1"/>
      </xdr:nvSpPr>
      <xdr:spPr>
        <a:xfrm>
          <a:off x="10528300" y="84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146512</xdr:rowOff>
    </xdr:from>
    <xdr:to>
      <xdr:col>55</xdr:col>
      <xdr:colOff>88900</xdr:colOff>
      <xdr:row>50</xdr:row>
      <xdr:rowOff>146512</xdr:rowOff>
    </xdr:to>
    <xdr:cxnSp macro="">
      <xdr:nvCxnSpPr>
        <xdr:cNvPr id="343" name="直線コネクタ 342"/>
        <xdr:cNvCxnSpPr/>
      </xdr:nvCxnSpPr>
      <xdr:spPr>
        <a:xfrm>
          <a:off x="10388600" y="871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72080</xdr:rowOff>
    </xdr:from>
    <xdr:to>
      <xdr:col>55</xdr:col>
      <xdr:colOff>0</xdr:colOff>
      <xdr:row>57</xdr:row>
      <xdr:rowOff>116337</xdr:rowOff>
    </xdr:to>
    <xdr:cxnSp macro="">
      <xdr:nvCxnSpPr>
        <xdr:cNvPr id="344" name="直線コネクタ 343"/>
        <xdr:cNvCxnSpPr/>
      </xdr:nvCxnSpPr>
      <xdr:spPr>
        <a:xfrm>
          <a:off x="9639300" y="9844730"/>
          <a:ext cx="8382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116120</xdr:rowOff>
    </xdr:from>
    <xdr:ext cx="534377" cy="259045"/>
    <xdr:sp macro="" textlink="">
      <xdr:nvSpPr>
        <xdr:cNvPr id="345" name="農林水産業費平均値テキスト"/>
        <xdr:cNvSpPr txBox="1"/>
      </xdr:nvSpPr>
      <xdr:spPr>
        <a:xfrm>
          <a:off x="10528300" y="9374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93243</xdr:rowOff>
    </xdr:from>
    <xdr:to>
      <xdr:col>55</xdr:col>
      <xdr:colOff>50800</xdr:colOff>
      <xdr:row>56</xdr:row>
      <xdr:rowOff>23393</xdr:rowOff>
    </xdr:to>
    <xdr:sp macro="" textlink="">
      <xdr:nvSpPr>
        <xdr:cNvPr id="346" name="フローチャート: 判断 345"/>
        <xdr:cNvSpPr/>
      </xdr:nvSpPr>
      <xdr:spPr>
        <a:xfrm>
          <a:off x="10426700" y="952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72080</xdr:rowOff>
    </xdr:from>
    <xdr:to>
      <xdr:col>50</xdr:col>
      <xdr:colOff>114300</xdr:colOff>
      <xdr:row>57</xdr:row>
      <xdr:rowOff>133025</xdr:rowOff>
    </xdr:to>
    <xdr:cxnSp macro="">
      <xdr:nvCxnSpPr>
        <xdr:cNvPr id="347" name="直線コネクタ 346"/>
        <xdr:cNvCxnSpPr/>
      </xdr:nvCxnSpPr>
      <xdr:spPr>
        <a:xfrm flipV="1">
          <a:off x="8750300" y="9844730"/>
          <a:ext cx="889000" cy="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73035</xdr:rowOff>
    </xdr:from>
    <xdr:to>
      <xdr:col>50</xdr:col>
      <xdr:colOff>165100</xdr:colOff>
      <xdr:row>56</xdr:row>
      <xdr:rowOff>3185</xdr:rowOff>
    </xdr:to>
    <xdr:sp macro="" textlink="">
      <xdr:nvSpPr>
        <xdr:cNvPr id="348" name="フローチャート: 判断 347"/>
        <xdr:cNvSpPr/>
      </xdr:nvSpPr>
      <xdr:spPr>
        <a:xfrm>
          <a:off x="9588500" y="950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19712</xdr:rowOff>
    </xdr:from>
    <xdr:ext cx="534377" cy="259045"/>
    <xdr:sp macro="" textlink="">
      <xdr:nvSpPr>
        <xdr:cNvPr id="349" name="テキスト ボックス 348"/>
        <xdr:cNvSpPr txBox="1"/>
      </xdr:nvSpPr>
      <xdr:spPr>
        <a:xfrm>
          <a:off x="9372111" y="92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133025</xdr:rowOff>
    </xdr:from>
    <xdr:to>
      <xdr:col>45</xdr:col>
      <xdr:colOff>177800</xdr:colOff>
      <xdr:row>58</xdr:row>
      <xdr:rowOff>20554</xdr:rowOff>
    </xdr:to>
    <xdr:cxnSp macro="">
      <xdr:nvCxnSpPr>
        <xdr:cNvPr id="350" name="直線コネクタ 349"/>
        <xdr:cNvCxnSpPr/>
      </xdr:nvCxnSpPr>
      <xdr:spPr>
        <a:xfrm flipV="1">
          <a:off x="7861300" y="9905675"/>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23154</xdr:rowOff>
    </xdr:from>
    <xdr:to>
      <xdr:col>46</xdr:col>
      <xdr:colOff>38100</xdr:colOff>
      <xdr:row>56</xdr:row>
      <xdr:rowOff>124754</xdr:rowOff>
    </xdr:to>
    <xdr:sp macro="" textlink="">
      <xdr:nvSpPr>
        <xdr:cNvPr id="351" name="フローチャート: 判断 350"/>
        <xdr:cNvSpPr/>
      </xdr:nvSpPr>
      <xdr:spPr>
        <a:xfrm>
          <a:off x="8699500" y="962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141281</xdr:rowOff>
    </xdr:from>
    <xdr:ext cx="534377" cy="259045"/>
    <xdr:sp macro="" textlink="">
      <xdr:nvSpPr>
        <xdr:cNvPr id="352" name="テキスト ボックス 351"/>
        <xdr:cNvSpPr txBox="1"/>
      </xdr:nvSpPr>
      <xdr:spPr>
        <a:xfrm>
          <a:off x="8483111" y="93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21377</xdr:rowOff>
    </xdr:from>
    <xdr:to>
      <xdr:col>41</xdr:col>
      <xdr:colOff>50800</xdr:colOff>
      <xdr:row>58</xdr:row>
      <xdr:rowOff>20554</xdr:rowOff>
    </xdr:to>
    <xdr:cxnSp macro="">
      <xdr:nvCxnSpPr>
        <xdr:cNvPr id="353" name="直線コネクタ 352"/>
        <xdr:cNvCxnSpPr/>
      </xdr:nvCxnSpPr>
      <xdr:spPr>
        <a:xfrm>
          <a:off x="6972300" y="9794027"/>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139192</xdr:rowOff>
    </xdr:from>
    <xdr:to>
      <xdr:col>41</xdr:col>
      <xdr:colOff>101600</xdr:colOff>
      <xdr:row>56</xdr:row>
      <xdr:rowOff>69342</xdr:rowOff>
    </xdr:to>
    <xdr:sp macro="" textlink="">
      <xdr:nvSpPr>
        <xdr:cNvPr id="354" name="フローチャート: 判断 353"/>
        <xdr:cNvSpPr/>
      </xdr:nvSpPr>
      <xdr:spPr>
        <a:xfrm>
          <a:off x="7810500" y="956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85869</xdr:rowOff>
    </xdr:from>
    <xdr:ext cx="534377" cy="259045"/>
    <xdr:sp macro="" textlink="">
      <xdr:nvSpPr>
        <xdr:cNvPr id="355" name="テキスト ボックス 354"/>
        <xdr:cNvSpPr txBox="1"/>
      </xdr:nvSpPr>
      <xdr:spPr>
        <a:xfrm>
          <a:off x="7594111" y="934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43820</xdr:rowOff>
    </xdr:from>
    <xdr:to>
      <xdr:col>36</xdr:col>
      <xdr:colOff>165100</xdr:colOff>
      <xdr:row>55</xdr:row>
      <xdr:rowOff>145420</xdr:rowOff>
    </xdr:to>
    <xdr:sp macro="" textlink="">
      <xdr:nvSpPr>
        <xdr:cNvPr id="356" name="フローチャート: 判断 355"/>
        <xdr:cNvSpPr/>
      </xdr:nvSpPr>
      <xdr:spPr>
        <a:xfrm>
          <a:off x="6921500" y="94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161947</xdr:rowOff>
    </xdr:from>
    <xdr:ext cx="534377" cy="259045"/>
    <xdr:sp macro="" textlink="">
      <xdr:nvSpPr>
        <xdr:cNvPr id="357" name="テキスト ボックス 356"/>
        <xdr:cNvSpPr txBox="1"/>
      </xdr:nvSpPr>
      <xdr:spPr>
        <a:xfrm>
          <a:off x="6705111" y="92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65537</xdr:rowOff>
    </xdr:from>
    <xdr:to>
      <xdr:col>55</xdr:col>
      <xdr:colOff>50800</xdr:colOff>
      <xdr:row>57</xdr:row>
      <xdr:rowOff>167137</xdr:rowOff>
    </xdr:to>
    <xdr:sp macro="" textlink="">
      <xdr:nvSpPr>
        <xdr:cNvPr id="363" name="楕円 362"/>
        <xdr:cNvSpPr/>
      </xdr:nvSpPr>
      <xdr:spPr>
        <a:xfrm>
          <a:off x="10426700" y="983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43964</xdr:rowOff>
    </xdr:from>
    <xdr:ext cx="534377" cy="259045"/>
    <xdr:sp macro="" textlink="">
      <xdr:nvSpPr>
        <xdr:cNvPr id="364" name="農林水産業費該当値テキスト"/>
        <xdr:cNvSpPr txBox="1"/>
      </xdr:nvSpPr>
      <xdr:spPr>
        <a:xfrm>
          <a:off x="10528300" y="98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21280</xdr:rowOff>
    </xdr:from>
    <xdr:to>
      <xdr:col>50</xdr:col>
      <xdr:colOff>165100</xdr:colOff>
      <xdr:row>57</xdr:row>
      <xdr:rowOff>122880</xdr:rowOff>
    </xdr:to>
    <xdr:sp macro="" textlink="">
      <xdr:nvSpPr>
        <xdr:cNvPr id="365" name="楕円 364"/>
        <xdr:cNvSpPr/>
      </xdr:nvSpPr>
      <xdr:spPr>
        <a:xfrm>
          <a:off x="9588500" y="979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114007</xdr:rowOff>
    </xdr:from>
    <xdr:ext cx="534377" cy="259045"/>
    <xdr:sp macro="" textlink="">
      <xdr:nvSpPr>
        <xdr:cNvPr id="366" name="テキスト ボックス 365"/>
        <xdr:cNvSpPr txBox="1"/>
      </xdr:nvSpPr>
      <xdr:spPr>
        <a:xfrm>
          <a:off x="9372111" y="988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82225</xdr:rowOff>
    </xdr:from>
    <xdr:to>
      <xdr:col>46</xdr:col>
      <xdr:colOff>38100</xdr:colOff>
      <xdr:row>58</xdr:row>
      <xdr:rowOff>12375</xdr:rowOff>
    </xdr:to>
    <xdr:sp macro="" textlink="">
      <xdr:nvSpPr>
        <xdr:cNvPr id="367" name="楕円 366"/>
        <xdr:cNvSpPr/>
      </xdr:nvSpPr>
      <xdr:spPr>
        <a:xfrm>
          <a:off x="8699500" y="98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3502</xdr:rowOff>
    </xdr:from>
    <xdr:ext cx="534377" cy="259045"/>
    <xdr:sp macro="" textlink="">
      <xdr:nvSpPr>
        <xdr:cNvPr id="368" name="テキスト ボックス 367"/>
        <xdr:cNvSpPr txBox="1"/>
      </xdr:nvSpPr>
      <xdr:spPr>
        <a:xfrm>
          <a:off x="8483111" y="99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141204</xdr:rowOff>
    </xdr:from>
    <xdr:to>
      <xdr:col>41</xdr:col>
      <xdr:colOff>101600</xdr:colOff>
      <xdr:row>58</xdr:row>
      <xdr:rowOff>71354</xdr:rowOff>
    </xdr:to>
    <xdr:sp macro="" textlink="">
      <xdr:nvSpPr>
        <xdr:cNvPr id="369" name="楕円 368"/>
        <xdr:cNvSpPr/>
      </xdr:nvSpPr>
      <xdr:spPr>
        <a:xfrm>
          <a:off x="7810500" y="99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62481</xdr:rowOff>
    </xdr:from>
    <xdr:ext cx="534377" cy="259045"/>
    <xdr:sp macro="" textlink="">
      <xdr:nvSpPr>
        <xdr:cNvPr id="370" name="テキスト ボックス 369"/>
        <xdr:cNvSpPr txBox="1"/>
      </xdr:nvSpPr>
      <xdr:spPr>
        <a:xfrm>
          <a:off x="7594111" y="100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142027</xdr:rowOff>
    </xdr:from>
    <xdr:to>
      <xdr:col>36</xdr:col>
      <xdr:colOff>165100</xdr:colOff>
      <xdr:row>57</xdr:row>
      <xdr:rowOff>72177</xdr:rowOff>
    </xdr:to>
    <xdr:sp macro="" textlink="">
      <xdr:nvSpPr>
        <xdr:cNvPr id="371" name="楕円 370"/>
        <xdr:cNvSpPr/>
      </xdr:nvSpPr>
      <xdr:spPr>
        <a:xfrm>
          <a:off x="6921500" y="97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63304</xdr:rowOff>
    </xdr:from>
    <xdr:ext cx="534377" cy="259045"/>
    <xdr:sp macro="" textlink="">
      <xdr:nvSpPr>
        <xdr:cNvPr id="372" name="テキスト ボックス 371"/>
        <xdr:cNvSpPr txBox="1"/>
      </xdr:nvSpPr>
      <xdr:spPr>
        <a:xfrm>
          <a:off x="6705111" y="983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86" name="テキスト ボックス 385"/>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4" name="テキスト ボックス 393"/>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152175</xdr:rowOff>
    </xdr:from>
    <xdr:to>
      <xdr:col>54</xdr:col>
      <xdr:colOff>189865</xdr:colOff>
      <xdr:row>78</xdr:row>
      <xdr:rowOff>69945</xdr:rowOff>
    </xdr:to>
    <xdr:cxnSp macro="">
      <xdr:nvCxnSpPr>
        <xdr:cNvPr id="398" name="直線コネクタ 397"/>
        <xdr:cNvCxnSpPr/>
      </xdr:nvCxnSpPr>
      <xdr:spPr>
        <a:xfrm flipV="1">
          <a:off x="10475595" y="12153675"/>
          <a:ext cx="1270" cy="128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73772</xdr:rowOff>
    </xdr:from>
    <xdr:ext cx="469744" cy="259045"/>
    <xdr:sp macro="" textlink="">
      <xdr:nvSpPr>
        <xdr:cNvPr id="399" name="商工費最小値テキスト"/>
        <xdr:cNvSpPr txBox="1"/>
      </xdr:nvSpPr>
      <xdr:spPr>
        <a:xfrm>
          <a:off x="10528300" y="134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69945</xdr:rowOff>
    </xdr:from>
    <xdr:to>
      <xdr:col>55</xdr:col>
      <xdr:colOff>88900</xdr:colOff>
      <xdr:row>78</xdr:row>
      <xdr:rowOff>69945</xdr:rowOff>
    </xdr:to>
    <xdr:cxnSp macro="">
      <xdr:nvCxnSpPr>
        <xdr:cNvPr id="400" name="直線コネクタ 399"/>
        <xdr:cNvCxnSpPr/>
      </xdr:nvCxnSpPr>
      <xdr:spPr>
        <a:xfrm>
          <a:off x="10388600" y="1344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98852</xdr:rowOff>
    </xdr:from>
    <xdr:ext cx="534377" cy="259045"/>
    <xdr:sp macro="" textlink="">
      <xdr:nvSpPr>
        <xdr:cNvPr id="401" name="商工費最大値テキスト"/>
        <xdr:cNvSpPr txBox="1"/>
      </xdr:nvSpPr>
      <xdr:spPr>
        <a:xfrm>
          <a:off x="10528300" y="119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152175</xdr:rowOff>
    </xdr:from>
    <xdr:to>
      <xdr:col>55</xdr:col>
      <xdr:colOff>88900</xdr:colOff>
      <xdr:row>70</xdr:row>
      <xdr:rowOff>152175</xdr:rowOff>
    </xdr:to>
    <xdr:cxnSp macro="">
      <xdr:nvCxnSpPr>
        <xdr:cNvPr id="402" name="直線コネクタ 401"/>
        <xdr:cNvCxnSpPr/>
      </xdr:nvCxnSpPr>
      <xdr:spPr>
        <a:xfrm>
          <a:off x="10388600" y="1215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48521</xdr:rowOff>
    </xdr:from>
    <xdr:to>
      <xdr:col>55</xdr:col>
      <xdr:colOff>0</xdr:colOff>
      <xdr:row>78</xdr:row>
      <xdr:rowOff>52898</xdr:rowOff>
    </xdr:to>
    <xdr:cxnSp macro="">
      <xdr:nvCxnSpPr>
        <xdr:cNvPr id="403" name="直線コネクタ 402"/>
        <xdr:cNvCxnSpPr/>
      </xdr:nvCxnSpPr>
      <xdr:spPr>
        <a:xfrm>
          <a:off x="9639300" y="13421621"/>
          <a:ext cx="8382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118308</xdr:rowOff>
    </xdr:from>
    <xdr:ext cx="469744" cy="259045"/>
    <xdr:sp macro="" textlink="">
      <xdr:nvSpPr>
        <xdr:cNvPr id="404" name="商工費平均値テキスト"/>
        <xdr:cNvSpPr txBox="1"/>
      </xdr:nvSpPr>
      <xdr:spPr>
        <a:xfrm>
          <a:off x="10528300" y="12805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95431</xdr:rowOff>
    </xdr:from>
    <xdr:to>
      <xdr:col>55</xdr:col>
      <xdr:colOff>50800</xdr:colOff>
      <xdr:row>76</xdr:row>
      <xdr:rowOff>25581</xdr:rowOff>
    </xdr:to>
    <xdr:sp macro="" textlink="">
      <xdr:nvSpPr>
        <xdr:cNvPr id="405" name="フローチャート: 判断 404"/>
        <xdr:cNvSpPr/>
      </xdr:nvSpPr>
      <xdr:spPr>
        <a:xfrm>
          <a:off x="10426700" y="1295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164193</xdr:rowOff>
    </xdr:from>
    <xdr:to>
      <xdr:col>50</xdr:col>
      <xdr:colOff>114300</xdr:colOff>
      <xdr:row>78</xdr:row>
      <xdr:rowOff>48521</xdr:rowOff>
    </xdr:to>
    <xdr:cxnSp macro="">
      <xdr:nvCxnSpPr>
        <xdr:cNvPr id="406" name="直線コネクタ 405"/>
        <xdr:cNvCxnSpPr/>
      </xdr:nvCxnSpPr>
      <xdr:spPr>
        <a:xfrm>
          <a:off x="8750300" y="13365843"/>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51801</xdr:rowOff>
    </xdr:from>
    <xdr:to>
      <xdr:col>50</xdr:col>
      <xdr:colOff>165100</xdr:colOff>
      <xdr:row>75</xdr:row>
      <xdr:rowOff>153401</xdr:rowOff>
    </xdr:to>
    <xdr:sp macro="" textlink="">
      <xdr:nvSpPr>
        <xdr:cNvPr id="407" name="フローチャート: 判断 406"/>
        <xdr:cNvSpPr/>
      </xdr:nvSpPr>
      <xdr:spPr>
        <a:xfrm>
          <a:off x="9588500" y="1291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169928</xdr:rowOff>
    </xdr:from>
    <xdr:ext cx="534377" cy="259045"/>
    <xdr:sp macro="" textlink="">
      <xdr:nvSpPr>
        <xdr:cNvPr id="408" name="テキスト ボックス 407"/>
        <xdr:cNvSpPr txBox="1"/>
      </xdr:nvSpPr>
      <xdr:spPr>
        <a:xfrm>
          <a:off x="9372111" y="126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47999</xdr:rowOff>
    </xdr:from>
    <xdr:to>
      <xdr:col>45</xdr:col>
      <xdr:colOff>177800</xdr:colOff>
      <xdr:row>77</xdr:row>
      <xdr:rowOff>164193</xdr:rowOff>
    </xdr:to>
    <xdr:cxnSp macro="">
      <xdr:nvCxnSpPr>
        <xdr:cNvPr id="409" name="直線コネクタ 408"/>
        <xdr:cNvCxnSpPr/>
      </xdr:nvCxnSpPr>
      <xdr:spPr>
        <a:xfrm>
          <a:off x="7861300" y="12735299"/>
          <a:ext cx="889000" cy="6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21104</xdr:rowOff>
    </xdr:from>
    <xdr:to>
      <xdr:col>46</xdr:col>
      <xdr:colOff>38100</xdr:colOff>
      <xdr:row>75</xdr:row>
      <xdr:rowOff>122704</xdr:rowOff>
    </xdr:to>
    <xdr:sp macro="" textlink="">
      <xdr:nvSpPr>
        <xdr:cNvPr id="410" name="フローチャート: 判断 409"/>
        <xdr:cNvSpPr/>
      </xdr:nvSpPr>
      <xdr:spPr>
        <a:xfrm>
          <a:off x="8699500" y="128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139231</xdr:rowOff>
    </xdr:from>
    <xdr:ext cx="534377" cy="259045"/>
    <xdr:sp macro="" textlink="">
      <xdr:nvSpPr>
        <xdr:cNvPr id="411" name="テキスト ボックス 410"/>
        <xdr:cNvSpPr txBox="1"/>
      </xdr:nvSpPr>
      <xdr:spPr>
        <a:xfrm>
          <a:off x="8483111" y="1265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15211</xdr:rowOff>
    </xdr:from>
    <xdr:to>
      <xdr:col>41</xdr:col>
      <xdr:colOff>50800</xdr:colOff>
      <xdr:row>74</xdr:row>
      <xdr:rowOff>47999</xdr:rowOff>
    </xdr:to>
    <xdr:cxnSp macro="">
      <xdr:nvCxnSpPr>
        <xdr:cNvPr id="412" name="直線コネクタ 411"/>
        <xdr:cNvCxnSpPr/>
      </xdr:nvCxnSpPr>
      <xdr:spPr>
        <a:xfrm>
          <a:off x="6972300" y="12702511"/>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15356</xdr:rowOff>
    </xdr:from>
    <xdr:to>
      <xdr:col>41</xdr:col>
      <xdr:colOff>101600</xdr:colOff>
      <xdr:row>74</xdr:row>
      <xdr:rowOff>116956</xdr:rowOff>
    </xdr:to>
    <xdr:sp macro="" textlink="">
      <xdr:nvSpPr>
        <xdr:cNvPr id="413" name="フローチャート: 判断 412"/>
        <xdr:cNvSpPr/>
      </xdr:nvSpPr>
      <xdr:spPr>
        <a:xfrm>
          <a:off x="7810500" y="12702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108083</xdr:rowOff>
    </xdr:from>
    <xdr:ext cx="534377" cy="259045"/>
    <xdr:sp macro="" textlink="">
      <xdr:nvSpPr>
        <xdr:cNvPr id="414" name="テキスト ボックス 413"/>
        <xdr:cNvSpPr txBox="1"/>
      </xdr:nvSpPr>
      <xdr:spPr>
        <a:xfrm>
          <a:off x="7594111" y="127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165709</xdr:rowOff>
    </xdr:from>
    <xdr:to>
      <xdr:col>36</xdr:col>
      <xdr:colOff>165100</xdr:colOff>
      <xdr:row>74</xdr:row>
      <xdr:rowOff>95859</xdr:rowOff>
    </xdr:to>
    <xdr:sp macro="" textlink="">
      <xdr:nvSpPr>
        <xdr:cNvPr id="415" name="フローチャート: 判断 414"/>
        <xdr:cNvSpPr/>
      </xdr:nvSpPr>
      <xdr:spPr>
        <a:xfrm>
          <a:off x="6921500" y="1268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86986</xdr:rowOff>
    </xdr:from>
    <xdr:ext cx="534377" cy="259045"/>
    <xdr:sp macro="" textlink="">
      <xdr:nvSpPr>
        <xdr:cNvPr id="416" name="テキスト ボックス 415"/>
        <xdr:cNvSpPr txBox="1"/>
      </xdr:nvSpPr>
      <xdr:spPr>
        <a:xfrm>
          <a:off x="6705111" y="1277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2098</xdr:rowOff>
    </xdr:from>
    <xdr:to>
      <xdr:col>55</xdr:col>
      <xdr:colOff>50800</xdr:colOff>
      <xdr:row>78</xdr:row>
      <xdr:rowOff>103698</xdr:rowOff>
    </xdr:to>
    <xdr:sp macro="" textlink="">
      <xdr:nvSpPr>
        <xdr:cNvPr id="422" name="楕円 421"/>
        <xdr:cNvSpPr/>
      </xdr:nvSpPr>
      <xdr:spPr>
        <a:xfrm>
          <a:off x="10426700" y="1337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88475</xdr:rowOff>
    </xdr:from>
    <xdr:ext cx="469744" cy="259045"/>
    <xdr:sp macro="" textlink="">
      <xdr:nvSpPr>
        <xdr:cNvPr id="423" name="商工費該当値テキスト"/>
        <xdr:cNvSpPr txBox="1"/>
      </xdr:nvSpPr>
      <xdr:spPr>
        <a:xfrm>
          <a:off x="10528300" y="132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169171</xdr:rowOff>
    </xdr:from>
    <xdr:to>
      <xdr:col>50</xdr:col>
      <xdr:colOff>165100</xdr:colOff>
      <xdr:row>78</xdr:row>
      <xdr:rowOff>99321</xdr:rowOff>
    </xdr:to>
    <xdr:sp macro="" textlink="">
      <xdr:nvSpPr>
        <xdr:cNvPr id="424" name="楕円 423"/>
        <xdr:cNvSpPr/>
      </xdr:nvSpPr>
      <xdr:spPr>
        <a:xfrm>
          <a:off x="9588500" y="133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90448</xdr:rowOff>
    </xdr:from>
    <xdr:ext cx="469744" cy="259045"/>
    <xdr:sp macro="" textlink="">
      <xdr:nvSpPr>
        <xdr:cNvPr id="425" name="テキスト ボックス 424"/>
        <xdr:cNvSpPr txBox="1"/>
      </xdr:nvSpPr>
      <xdr:spPr>
        <a:xfrm>
          <a:off x="9404428" y="134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113393</xdr:rowOff>
    </xdr:from>
    <xdr:to>
      <xdr:col>46</xdr:col>
      <xdr:colOff>38100</xdr:colOff>
      <xdr:row>78</xdr:row>
      <xdr:rowOff>43543</xdr:rowOff>
    </xdr:to>
    <xdr:sp macro="" textlink="">
      <xdr:nvSpPr>
        <xdr:cNvPr id="426" name="楕円 425"/>
        <xdr:cNvSpPr/>
      </xdr:nvSpPr>
      <xdr:spPr>
        <a:xfrm>
          <a:off x="8699500" y="133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34670</xdr:rowOff>
    </xdr:from>
    <xdr:ext cx="469744" cy="259045"/>
    <xdr:sp macro="" textlink="">
      <xdr:nvSpPr>
        <xdr:cNvPr id="427" name="テキスト ボックス 426"/>
        <xdr:cNvSpPr txBox="1"/>
      </xdr:nvSpPr>
      <xdr:spPr>
        <a:xfrm>
          <a:off x="8515428"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168649</xdr:rowOff>
    </xdr:from>
    <xdr:to>
      <xdr:col>41</xdr:col>
      <xdr:colOff>101600</xdr:colOff>
      <xdr:row>74</xdr:row>
      <xdr:rowOff>98799</xdr:rowOff>
    </xdr:to>
    <xdr:sp macro="" textlink="">
      <xdr:nvSpPr>
        <xdr:cNvPr id="428" name="楕円 427"/>
        <xdr:cNvSpPr/>
      </xdr:nvSpPr>
      <xdr:spPr>
        <a:xfrm>
          <a:off x="7810500" y="126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115326</xdr:rowOff>
    </xdr:from>
    <xdr:ext cx="534377" cy="259045"/>
    <xdr:sp macro="" textlink="">
      <xdr:nvSpPr>
        <xdr:cNvPr id="429" name="テキスト ボックス 428"/>
        <xdr:cNvSpPr txBox="1"/>
      </xdr:nvSpPr>
      <xdr:spPr>
        <a:xfrm>
          <a:off x="7594111" y="124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135861</xdr:rowOff>
    </xdr:from>
    <xdr:to>
      <xdr:col>36</xdr:col>
      <xdr:colOff>165100</xdr:colOff>
      <xdr:row>74</xdr:row>
      <xdr:rowOff>66011</xdr:rowOff>
    </xdr:to>
    <xdr:sp macro="" textlink="">
      <xdr:nvSpPr>
        <xdr:cNvPr id="430" name="楕円 429"/>
        <xdr:cNvSpPr/>
      </xdr:nvSpPr>
      <xdr:spPr>
        <a:xfrm>
          <a:off x="6921500" y="126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82538</xdr:rowOff>
    </xdr:from>
    <xdr:ext cx="534377" cy="259045"/>
    <xdr:sp macro="" textlink="">
      <xdr:nvSpPr>
        <xdr:cNvPr id="431" name="テキスト ボックス 430"/>
        <xdr:cNvSpPr txBox="1"/>
      </xdr:nvSpPr>
      <xdr:spPr>
        <a:xfrm>
          <a:off x="6705111" y="1242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17018</xdr:rowOff>
    </xdr:from>
    <xdr:to>
      <xdr:col>54</xdr:col>
      <xdr:colOff>189865</xdr:colOff>
      <xdr:row>99</xdr:row>
      <xdr:rowOff>54623</xdr:rowOff>
    </xdr:to>
    <xdr:cxnSp macro="">
      <xdr:nvCxnSpPr>
        <xdr:cNvPr id="456" name="直線コネクタ 455"/>
        <xdr:cNvCxnSpPr/>
      </xdr:nvCxnSpPr>
      <xdr:spPr>
        <a:xfrm flipV="1">
          <a:off x="10475595" y="15618968"/>
          <a:ext cx="1270" cy="14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58450</xdr:rowOff>
    </xdr:from>
    <xdr:ext cx="534377" cy="259045"/>
    <xdr:sp macro="" textlink="">
      <xdr:nvSpPr>
        <xdr:cNvPr id="457" name="土木費最小値テキスト"/>
        <xdr:cNvSpPr txBox="1"/>
      </xdr:nvSpPr>
      <xdr:spPr>
        <a:xfrm>
          <a:off x="10528300" y="170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54623</xdr:rowOff>
    </xdr:from>
    <xdr:to>
      <xdr:col>55</xdr:col>
      <xdr:colOff>88900</xdr:colOff>
      <xdr:row>99</xdr:row>
      <xdr:rowOff>54623</xdr:rowOff>
    </xdr:to>
    <xdr:cxnSp macro="">
      <xdr:nvCxnSpPr>
        <xdr:cNvPr id="458" name="直線コネクタ 457"/>
        <xdr:cNvCxnSpPr/>
      </xdr:nvCxnSpPr>
      <xdr:spPr>
        <a:xfrm>
          <a:off x="10388600" y="17028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135145</xdr:rowOff>
    </xdr:from>
    <xdr:ext cx="534377" cy="259045"/>
    <xdr:sp macro="" textlink="">
      <xdr:nvSpPr>
        <xdr:cNvPr id="459" name="土木費最大値テキスト"/>
        <xdr:cNvSpPr txBox="1"/>
      </xdr:nvSpPr>
      <xdr:spPr>
        <a:xfrm>
          <a:off x="10528300" y="153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17018</xdr:rowOff>
    </xdr:from>
    <xdr:to>
      <xdr:col>55</xdr:col>
      <xdr:colOff>88900</xdr:colOff>
      <xdr:row>91</xdr:row>
      <xdr:rowOff>17018</xdr:rowOff>
    </xdr:to>
    <xdr:cxnSp macro="">
      <xdr:nvCxnSpPr>
        <xdr:cNvPr id="460" name="直線コネクタ 459"/>
        <xdr:cNvCxnSpPr/>
      </xdr:nvCxnSpPr>
      <xdr:spPr>
        <a:xfrm>
          <a:off x="10388600" y="1561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32220</xdr:rowOff>
    </xdr:from>
    <xdr:to>
      <xdr:col>55</xdr:col>
      <xdr:colOff>0</xdr:colOff>
      <xdr:row>96</xdr:row>
      <xdr:rowOff>43535</xdr:rowOff>
    </xdr:to>
    <xdr:cxnSp macro="">
      <xdr:nvCxnSpPr>
        <xdr:cNvPr id="461" name="直線コネクタ 460"/>
        <xdr:cNvCxnSpPr/>
      </xdr:nvCxnSpPr>
      <xdr:spPr>
        <a:xfrm>
          <a:off x="9639300" y="16148520"/>
          <a:ext cx="838200" cy="3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14140</xdr:rowOff>
    </xdr:from>
    <xdr:ext cx="534377" cy="259045"/>
    <xdr:sp macro="" textlink="">
      <xdr:nvSpPr>
        <xdr:cNvPr id="462" name="土木費平均値テキスト"/>
        <xdr:cNvSpPr txBox="1"/>
      </xdr:nvSpPr>
      <xdr:spPr>
        <a:xfrm>
          <a:off x="10528300" y="164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35713</xdr:rowOff>
    </xdr:from>
    <xdr:to>
      <xdr:col>55</xdr:col>
      <xdr:colOff>50800</xdr:colOff>
      <xdr:row>96</xdr:row>
      <xdr:rowOff>137313</xdr:rowOff>
    </xdr:to>
    <xdr:sp macro="" textlink="">
      <xdr:nvSpPr>
        <xdr:cNvPr id="463" name="フローチャート: 判断 462"/>
        <xdr:cNvSpPr/>
      </xdr:nvSpPr>
      <xdr:spPr>
        <a:xfrm>
          <a:off x="10426700" y="164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104990</xdr:rowOff>
    </xdr:from>
    <xdr:to>
      <xdr:col>50</xdr:col>
      <xdr:colOff>114300</xdr:colOff>
      <xdr:row>94</xdr:row>
      <xdr:rowOff>32220</xdr:rowOff>
    </xdr:to>
    <xdr:cxnSp macro="">
      <xdr:nvCxnSpPr>
        <xdr:cNvPr id="464" name="直線コネクタ 463"/>
        <xdr:cNvCxnSpPr/>
      </xdr:nvCxnSpPr>
      <xdr:spPr>
        <a:xfrm>
          <a:off x="8750300" y="15706940"/>
          <a:ext cx="889000" cy="4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119914</xdr:rowOff>
    </xdr:from>
    <xdr:to>
      <xdr:col>50</xdr:col>
      <xdr:colOff>165100</xdr:colOff>
      <xdr:row>95</xdr:row>
      <xdr:rowOff>50064</xdr:rowOff>
    </xdr:to>
    <xdr:sp macro="" textlink="">
      <xdr:nvSpPr>
        <xdr:cNvPr id="465" name="フローチャート: 判断 464"/>
        <xdr:cNvSpPr/>
      </xdr:nvSpPr>
      <xdr:spPr>
        <a:xfrm>
          <a:off x="9588500" y="1623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41191</xdr:rowOff>
    </xdr:from>
    <xdr:ext cx="534377" cy="259045"/>
    <xdr:sp macro="" textlink="">
      <xdr:nvSpPr>
        <xdr:cNvPr id="466" name="テキスト ボックス 465"/>
        <xdr:cNvSpPr txBox="1"/>
      </xdr:nvSpPr>
      <xdr:spPr>
        <a:xfrm>
          <a:off x="9372111" y="163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104990</xdr:rowOff>
    </xdr:from>
    <xdr:to>
      <xdr:col>45</xdr:col>
      <xdr:colOff>177800</xdr:colOff>
      <xdr:row>94</xdr:row>
      <xdr:rowOff>78054</xdr:rowOff>
    </xdr:to>
    <xdr:cxnSp macro="">
      <xdr:nvCxnSpPr>
        <xdr:cNvPr id="467" name="直線コネクタ 466"/>
        <xdr:cNvCxnSpPr/>
      </xdr:nvCxnSpPr>
      <xdr:spPr>
        <a:xfrm flipV="1">
          <a:off x="7861300" y="15706940"/>
          <a:ext cx="889000" cy="48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83832</xdr:rowOff>
    </xdr:from>
    <xdr:to>
      <xdr:col>46</xdr:col>
      <xdr:colOff>38100</xdr:colOff>
      <xdr:row>96</xdr:row>
      <xdr:rowOff>13982</xdr:rowOff>
    </xdr:to>
    <xdr:sp macro="" textlink="">
      <xdr:nvSpPr>
        <xdr:cNvPr id="468" name="フローチャート: 判断 467"/>
        <xdr:cNvSpPr/>
      </xdr:nvSpPr>
      <xdr:spPr>
        <a:xfrm>
          <a:off x="8699500" y="1637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5109</xdr:rowOff>
    </xdr:from>
    <xdr:ext cx="534377" cy="259045"/>
    <xdr:sp macro="" textlink="">
      <xdr:nvSpPr>
        <xdr:cNvPr id="469" name="テキスト ボックス 468"/>
        <xdr:cNvSpPr txBox="1"/>
      </xdr:nvSpPr>
      <xdr:spPr>
        <a:xfrm>
          <a:off x="8483111" y="164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78054</xdr:rowOff>
    </xdr:from>
    <xdr:to>
      <xdr:col>41</xdr:col>
      <xdr:colOff>50800</xdr:colOff>
      <xdr:row>95</xdr:row>
      <xdr:rowOff>5054</xdr:rowOff>
    </xdr:to>
    <xdr:cxnSp macro="">
      <xdr:nvCxnSpPr>
        <xdr:cNvPr id="470" name="直線コネクタ 469"/>
        <xdr:cNvCxnSpPr/>
      </xdr:nvCxnSpPr>
      <xdr:spPr>
        <a:xfrm flipV="1">
          <a:off x="6972300" y="16194354"/>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15329</xdr:rowOff>
    </xdr:from>
    <xdr:to>
      <xdr:col>41</xdr:col>
      <xdr:colOff>101600</xdr:colOff>
      <xdr:row>94</xdr:row>
      <xdr:rowOff>116929</xdr:rowOff>
    </xdr:to>
    <xdr:sp macro="" textlink="">
      <xdr:nvSpPr>
        <xdr:cNvPr id="471" name="フローチャート: 判断 470"/>
        <xdr:cNvSpPr/>
      </xdr:nvSpPr>
      <xdr:spPr>
        <a:xfrm>
          <a:off x="7810500" y="1613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133456</xdr:rowOff>
    </xdr:from>
    <xdr:ext cx="534377" cy="259045"/>
    <xdr:sp macro="" textlink="">
      <xdr:nvSpPr>
        <xdr:cNvPr id="472" name="テキスト ボックス 471"/>
        <xdr:cNvSpPr txBox="1"/>
      </xdr:nvSpPr>
      <xdr:spPr>
        <a:xfrm>
          <a:off x="7594111" y="159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71870</xdr:rowOff>
    </xdr:from>
    <xdr:to>
      <xdr:col>36</xdr:col>
      <xdr:colOff>165100</xdr:colOff>
      <xdr:row>96</xdr:row>
      <xdr:rowOff>2020</xdr:rowOff>
    </xdr:to>
    <xdr:sp macro="" textlink="">
      <xdr:nvSpPr>
        <xdr:cNvPr id="473" name="フローチャート: 判断 472"/>
        <xdr:cNvSpPr/>
      </xdr:nvSpPr>
      <xdr:spPr>
        <a:xfrm>
          <a:off x="6921500" y="163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164597</xdr:rowOff>
    </xdr:from>
    <xdr:ext cx="534377" cy="259045"/>
    <xdr:sp macro="" textlink="">
      <xdr:nvSpPr>
        <xdr:cNvPr id="474" name="テキスト ボックス 473"/>
        <xdr:cNvSpPr txBox="1"/>
      </xdr:nvSpPr>
      <xdr:spPr>
        <a:xfrm>
          <a:off x="6705111" y="164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164185</xdr:rowOff>
    </xdr:from>
    <xdr:to>
      <xdr:col>55</xdr:col>
      <xdr:colOff>50800</xdr:colOff>
      <xdr:row>96</xdr:row>
      <xdr:rowOff>94335</xdr:rowOff>
    </xdr:to>
    <xdr:sp macro="" textlink="">
      <xdr:nvSpPr>
        <xdr:cNvPr id="480" name="楕円 479"/>
        <xdr:cNvSpPr/>
      </xdr:nvSpPr>
      <xdr:spPr>
        <a:xfrm>
          <a:off x="10426700" y="164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15612</xdr:rowOff>
    </xdr:from>
    <xdr:ext cx="534377" cy="259045"/>
    <xdr:sp macro="" textlink="">
      <xdr:nvSpPr>
        <xdr:cNvPr id="481" name="土木費該当値テキスト"/>
        <xdr:cNvSpPr txBox="1"/>
      </xdr:nvSpPr>
      <xdr:spPr>
        <a:xfrm>
          <a:off x="10528300" y="1630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152870</xdr:rowOff>
    </xdr:from>
    <xdr:to>
      <xdr:col>50</xdr:col>
      <xdr:colOff>165100</xdr:colOff>
      <xdr:row>94</xdr:row>
      <xdr:rowOff>83020</xdr:rowOff>
    </xdr:to>
    <xdr:sp macro="" textlink="">
      <xdr:nvSpPr>
        <xdr:cNvPr id="482" name="楕円 481"/>
        <xdr:cNvSpPr/>
      </xdr:nvSpPr>
      <xdr:spPr>
        <a:xfrm>
          <a:off x="9588500" y="1609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99547</xdr:rowOff>
    </xdr:from>
    <xdr:ext cx="534377" cy="259045"/>
    <xdr:sp macro="" textlink="">
      <xdr:nvSpPr>
        <xdr:cNvPr id="483" name="テキスト ボックス 482"/>
        <xdr:cNvSpPr txBox="1"/>
      </xdr:nvSpPr>
      <xdr:spPr>
        <a:xfrm>
          <a:off x="9372111" y="158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54190</xdr:rowOff>
    </xdr:from>
    <xdr:to>
      <xdr:col>46</xdr:col>
      <xdr:colOff>38100</xdr:colOff>
      <xdr:row>91</xdr:row>
      <xdr:rowOff>155790</xdr:rowOff>
    </xdr:to>
    <xdr:sp macro="" textlink="">
      <xdr:nvSpPr>
        <xdr:cNvPr id="484" name="楕円 483"/>
        <xdr:cNvSpPr/>
      </xdr:nvSpPr>
      <xdr:spPr>
        <a:xfrm>
          <a:off x="8699500" y="156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867</xdr:rowOff>
    </xdr:from>
    <xdr:ext cx="534377" cy="259045"/>
    <xdr:sp macro="" textlink="">
      <xdr:nvSpPr>
        <xdr:cNvPr id="485" name="テキスト ボックス 484"/>
        <xdr:cNvSpPr txBox="1"/>
      </xdr:nvSpPr>
      <xdr:spPr>
        <a:xfrm>
          <a:off x="8483111" y="154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27254</xdr:rowOff>
    </xdr:from>
    <xdr:to>
      <xdr:col>41</xdr:col>
      <xdr:colOff>101600</xdr:colOff>
      <xdr:row>94</xdr:row>
      <xdr:rowOff>128854</xdr:rowOff>
    </xdr:to>
    <xdr:sp macro="" textlink="">
      <xdr:nvSpPr>
        <xdr:cNvPr id="486" name="楕円 485"/>
        <xdr:cNvSpPr/>
      </xdr:nvSpPr>
      <xdr:spPr>
        <a:xfrm>
          <a:off x="7810500" y="161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119981</xdr:rowOff>
    </xdr:from>
    <xdr:ext cx="534377" cy="259045"/>
    <xdr:sp macro="" textlink="">
      <xdr:nvSpPr>
        <xdr:cNvPr id="487" name="テキスト ボックス 486"/>
        <xdr:cNvSpPr txBox="1"/>
      </xdr:nvSpPr>
      <xdr:spPr>
        <a:xfrm>
          <a:off x="7594111" y="162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125704</xdr:rowOff>
    </xdr:from>
    <xdr:to>
      <xdr:col>36</xdr:col>
      <xdr:colOff>165100</xdr:colOff>
      <xdr:row>95</xdr:row>
      <xdr:rowOff>55854</xdr:rowOff>
    </xdr:to>
    <xdr:sp macro="" textlink="">
      <xdr:nvSpPr>
        <xdr:cNvPr id="488" name="楕円 487"/>
        <xdr:cNvSpPr/>
      </xdr:nvSpPr>
      <xdr:spPr>
        <a:xfrm>
          <a:off x="69215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72381</xdr:rowOff>
    </xdr:from>
    <xdr:ext cx="534377" cy="259045"/>
    <xdr:sp macro="" textlink="">
      <xdr:nvSpPr>
        <xdr:cNvPr id="489" name="テキスト ボックス 488"/>
        <xdr:cNvSpPr txBox="1"/>
      </xdr:nvSpPr>
      <xdr:spPr>
        <a:xfrm>
          <a:off x="6705111" y="160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21873</xdr:rowOff>
    </xdr:from>
    <xdr:to>
      <xdr:col>85</xdr:col>
      <xdr:colOff>126364</xdr:colOff>
      <xdr:row>38</xdr:row>
      <xdr:rowOff>29123</xdr:rowOff>
    </xdr:to>
    <xdr:cxnSp macro="">
      <xdr:nvCxnSpPr>
        <xdr:cNvPr id="516" name="直線コネクタ 515"/>
        <xdr:cNvCxnSpPr/>
      </xdr:nvCxnSpPr>
      <xdr:spPr>
        <a:xfrm flipV="1">
          <a:off x="16317595" y="5336823"/>
          <a:ext cx="1269" cy="1207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32950</xdr:rowOff>
    </xdr:from>
    <xdr:ext cx="534377" cy="259045"/>
    <xdr:sp macro="" textlink="">
      <xdr:nvSpPr>
        <xdr:cNvPr id="517" name="消防費最小値テキスト"/>
        <xdr:cNvSpPr txBox="1"/>
      </xdr:nvSpPr>
      <xdr:spPr>
        <a:xfrm>
          <a:off x="16370300" y="654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29123</xdr:rowOff>
    </xdr:from>
    <xdr:to>
      <xdr:col>86</xdr:col>
      <xdr:colOff>25400</xdr:colOff>
      <xdr:row>38</xdr:row>
      <xdr:rowOff>29123</xdr:rowOff>
    </xdr:to>
    <xdr:cxnSp macro="">
      <xdr:nvCxnSpPr>
        <xdr:cNvPr id="518" name="直線コネクタ 517"/>
        <xdr:cNvCxnSpPr/>
      </xdr:nvCxnSpPr>
      <xdr:spPr>
        <a:xfrm>
          <a:off x="16230600" y="6544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140000</xdr:rowOff>
    </xdr:from>
    <xdr:ext cx="534377" cy="259045"/>
    <xdr:sp macro="" textlink="">
      <xdr:nvSpPr>
        <xdr:cNvPr id="519" name="消防費最大値テキスト"/>
        <xdr:cNvSpPr txBox="1"/>
      </xdr:nvSpPr>
      <xdr:spPr>
        <a:xfrm>
          <a:off x="16370300" y="51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21873</xdr:rowOff>
    </xdr:from>
    <xdr:to>
      <xdr:col>86</xdr:col>
      <xdr:colOff>25400</xdr:colOff>
      <xdr:row>31</xdr:row>
      <xdr:rowOff>21873</xdr:rowOff>
    </xdr:to>
    <xdr:cxnSp macro="">
      <xdr:nvCxnSpPr>
        <xdr:cNvPr id="520" name="直線コネクタ 519"/>
        <xdr:cNvCxnSpPr/>
      </xdr:nvCxnSpPr>
      <xdr:spPr>
        <a:xfrm>
          <a:off x="16230600" y="533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135716</xdr:rowOff>
    </xdr:from>
    <xdr:to>
      <xdr:col>85</xdr:col>
      <xdr:colOff>127000</xdr:colOff>
      <xdr:row>37</xdr:row>
      <xdr:rowOff>140810</xdr:rowOff>
    </xdr:to>
    <xdr:cxnSp macro="">
      <xdr:nvCxnSpPr>
        <xdr:cNvPr id="521" name="直線コネクタ 520"/>
        <xdr:cNvCxnSpPr/>
      </xdr:nvCxnSpPr>
      <xdr:spPr>
        <a:xfrm>
          <a:off x="15481300" y="6479366"/>
          <a:ext cx="8382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72262</xdr:rowOff>
    </xdr:from>
    <xdr:ext cx="534377" cy="259045"/>
    <xdr:sp macro="" textlink="">
      <xdr:nvSpPr>
        <xdr:cNvPr id="522" name="消防費平均値テキスト"/>
        <xdr:cNvSpPr txBox="1"/>
      </xdr:nvSpPr>
      <xdr:spPr>
        <a:xfrm>
          <a:off x="16370300" y="590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49385</xdr:rowOff>
    </xdr:from>
    <xdr:to>
      <xdr:col>85</xdr:col>
      <xdr:colOff>177800</xdr:colOff>
      <xdr:row>35</xdr:row>
      <xdr:rowOff>150985</xdr:rowOff>
    </xdr:to>
    <xdr:sp macro="" textlink="">
      <xdr:nvSpPr>
        <xdr:cNvPr id="523" name="フローチャート: 判断 522"/>
        <xdr:cNvSpPr/>
      </xdr:nvSpPr>
      <xdr:spPr>
        <a:xfrm>
          <a:off x="162687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135716</xdr:rowOff>
    </xdr:from>
    <xdr:to>
      <xdr:col>81</xdr:col>
      <xdr:colOff>50800</xdr:colOff>
      <xdr:row>37</xdr:row>
      <xdr:rowOff>139700</xdr:rowOff>
    </xdr:to>
    <xdr:cxnSp macro="">
      <xdr:nvCxnSpPr>
        <xdr:cNvPr id="524" name="直線コネクタ 523"/>
        <xdr:cNvCxnSpPr/>
      </xdr:nvCxnSpPr>
      <xdr:spPr>
        <a:xfrm flipV="1">
          <a:off x="14592300" y="6479366"/>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36975</xdr:rowOff>
    </xdr:from>
    <xdr:to>
      <xdr:col>81</xdr:col>
      <xdr:colOff>101600</xdr:colOff>
      <xdr:row>35</xdr:row>
      <xdr:rowOff>138575</xdr:rowOff>
    </xdr:to>
    <xdr:sp macro="" textlink="">
      <xdr:nvSpPr>
        <xdr:cNvPr id="525" name="フローチャート: 判断 524"/>
        <xdr:cNvSpPr/>
      </xdr:nvSpPr>
      <xdr:spPr>
        <a:xfrm>
          <a:off x="15430500" y="60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155102</xdr:rowOff>
    </xdr:from>
    <xdr:ext cx="534377" cy="259045"/>
    <xdr:sp macro="" textlink="">
      <xdr:nvSpPr>
        <xdr:cNvPr id="526" name="テキスト ボックス 525"/>
        <xdr:cNvSpPr txBox="1"/>
      </xdr:nvSpPr>
      <xdr:spPr>
        <a:xfrm>
          <a:off x="15214111" y="58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128335</xdr:rowOff>
    </xdr:from>
    <xdr:to>
      <xdr:col>76</xdr:col>
      <xdr:colOff>114300</xdr:colOff>
      <xdr:row>37</xdr:row>
      <xdr:rowOff>139700</xdr:rowOff>
    </xdr:to>
    <xdr:cxnSp macro="">
      <xdr:nvCxnSpPr>
        <xdr:cNvPr id="527" name="直線コネクタ 526"/>
        <xdr:cNvCxnSpPr/>
      </xdr:nvCxnSpPr>
      <xdr:spPr>
        <a:xfrm>
          <a:off x="13703300" y="6300535"/>
          <a:ext cx="889000" cy="18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124888</xdr:rowOff>
    </xdr:from>
    <xdr:to>
      <xdr:col>76</xdr:col>
      <xdr:colOff>165100</xdr:colOff>
      <xdr:row>36</xdr:row>
      <xdr:rowOff>55038</xdr:rowOff>
    </xdr:to>
    <xdr:sp macro="" textlink="">
      <xdr:nvSpPr>
        <xdr:cNvPr id="528" name="フローチャート: 判断 527"/>
        <xdr:cNvSpPr/>
      </xdr:nvSpPr>
      <xdr:spPr>
        <a:xfrm>
          <a:off x="14541500" y="6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71565</xdr:rowOff>
    </xdr:from>
    <xdr:ext cx="534377" cy="259045"/>
    <xdr:sp macro="" textlink="">
      <xdr:nvSpPr>
        <xdr:cNvPr id="529" name="テキスト ボックス 528"/>
        <xdr:cNvSpPr txBox="1"/>
      </xdr:nvSpPr>
      <xdr:spPr>
        <a:xfrm>
          <a:off x="14325111" y="590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128335</xdr:rowOff>
    </xdr:from>
    <xdr:to>
      <xdr:col>71</xdr:col>
      <xdr:colOff>177800</xdr:colOff>
      <xdr:row>38</xdr:row>
      <xdr:rowOff>9529</xdr:rowOff>
    </xdr:to>
    <xdr:cxnSp macro="">
      <xdr:nvCxnSpPr>
        <xdr:cNvPr id="530" name="直線コネクタ 529"/>
        <xdr:cNvCxnSpPr/>
      </xdr:nvCxnSpPr>
      <xdr:spPr>
        <a:xfrm flipV="1">
          <a:off x="12814300" y="6300535"/>
          <a:ext cx="889000" cy="2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140760</xdr:rowOff>
    </xdr:from>
    <xdr:to>
      <xdr:col>72</xdr:col>
      <xdr:colOff>38100</xdr:colOff>
      <xdr:row>36</xdr:row>
      <xdr:rowOff>70910</xdr:rowOff>
    </xdr:to>
    <xdr:sp macro="" textlink="">
      <xdr:nvSpPr>
        <xdr:cNvPr id="531" name="フローチャート: 判断 530"/>
        <xdr:cNvSpPr/>
      </xdr:nvSpPr>
      <xdr:spPr>
        <a:xfrm>
          <a:off x="13652500" y="61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87437</xdr:rowOff>
    </xdr:from>
    <xdr:ext cx="534377" cy="259045"/>
    <xdr:sp macro="" textlink="">
      <xdr:nvSpPr>
        <xdr:cNvPr id="532" name="テキスト ボックス 531"/>
        <xdr:cNvSpPr txBox="1"/>
      </xdr:nvSpPr>
      <xdr:spPr>
        <a:xfrm>
          <a:off x="13436111" y="59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18034</xdr:rowOff>
    </xdr:from>
    <xdr:to>
      <xdr:col>67</xdr:col>
      <xdr:colOff>101600</xdr:colOff>
      <xdr:row>35</xdr:row>
      <xdr:rowOff>119634</xdr:rowOff>
    </xdr:to>
    <xdr:sp macro="" textlink="">
      <xdr:nvSpPr>
        <xdr:cNvPr id="533" name="フローチャート: 判断 532"/>
        <xdr:cNvSpPr/>
      </xdr:nvSpPr>
      <xdr:spPr>
        <a:xfrm>
          <a:off x="12763500" y="601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136161</xdr:rowOff>
    </xdr:from>
    <xdr:ext cx="534377" cy="259045"/>
    <xdr:sp macro="" textlink="">
      <xdr:nvSpPr>
        <xdr:cNvPr id="534" name="テキスト ボックス 533"/>
        <xdr:cNvSpPr txBox="1"/>
      </xdr:nvSpPr>
      <xdr:spPr>
        <a:xfrm>
          <a:off x="12547111" y="57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90010</xdr:rowOff>
    </xdr:from>
    <xdr:to>
      <xdr:col>85</xdr:col>
      <xdr:colOff>177800</xdr:colOff>
      <xdr:row>38</xdr:row>
      <xdr:rowOff>20160</xdr:rowOff>
    </xdr:to>
    <xdr:sp macro="" textlink="">
      <xdr:nvSpPr>
        <xdr:cNvPr id="540" name="楕円 539"/>
        <xdr:cNvSpPr/>
      </xdr:nvSpPr>
      <xdr:spPr>
        <a:xfrm>
          <a:off x="16268700" y="64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4937</xdr:rowOff>
    </xdr:from>
    <xdr:ext cx="534377" cy="259045"/>
    <xdr:sp macro="" textlink="">
      <xdr:nvSpPr>
        <xdr:cNvPr id="541" name="消防費該当値テキスト"/>
        <xdr:cNvSpPr txBox="1"/>
      </xdr:nvSpPr>
      <xdr:spPr>
        <a:xfrm>
          <a:off x="16370300" y="63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84916</xdr:rowOff>
    </xdr:from>
    <xdr:to>
      <xdr:col>81</xdr:col>
      <xdr:colOff>101600</xdr:colOff>
      <xdr:row>38</xdr:row>
      <xdr:rowOff>15066</xdr:rowOff>
    </xdr:to>
    <xdr:sp macro="" textlink="">
      <xdr:nvSpPr>
        <xdr:cNvPr id="542" name="楕円 541"/>
        <xdr:cNvSpPr/>
      </xdr:nvSpPr>
      <xdr:spPr>
        <a:xfrm>
          <a:off x="15430500" y="642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6193</xdr:rowOff>
    </xdr:from>
    <xdr:ext cx="534377" cy="259045"/>
    <xdr:sp macro="" textlink="">
      <xdr:nvSpPr>
        <xdr:cNvPr id="543" name="テキスト ボックス 542"/>
        <xdr:cNvSpPr txBox="1"/>
      </xdr:nvSpPr>
      <xdr:spPr>
        <a:xfrm>
          <a:off x="15214111" y="65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88900</xdr:rowOff>
    </xdr:from>
    <xdr:to>
      <xdr:col>76</xdr:col>
      <xdr:colOff>165100</xdr:colOff>
      <xdr:row>38</xdr:row>
      <xdr:rowOff>19050</xdr:rowOff>
    </xdr:to>
    <xdr:sp macro="" textlink="">
      <xdr:nvSpPr>
        <xdr:cNvPr id="544" name="楕円 543"/>
        <xdr:cNvSpPr/>
      </xdr:nvSpPr>
      <xdr:spPr>
        <a:xfrm>
          <a:off x="14541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10177</xdr:rowOff>
    </xdr:from>
    <xdr:ext cx="534377" cy="259045"/>
    <xdr:sp macro="" textlink="">
      <xdr:nvSpPr>
        <xdr:cNvPr id="545" name="テキスト ボックス 544"/>
        <xdr:cNvSpPr txBox="1"/>
      </xdr:nvSpPr>
      <xdr:spPr>
        <a:xfrm>
          <a:off x="14325111" y="65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77535</xdr:rowOff>
    </xdr:from>
    <xdr:to>
      <xdr:col>72</xdr:col>
      <xdr:colOff>38100</xdr:colOff>
      <xdr:row>37</xdr:row>
      <xdr:rowOff>7685</xdr:rowOff>
    </xdr:to>
    <xdr:sp macro="" textlink="">
      <xdr:nvSpPr>
        <xdr:cNvPr id="546" name="楕円 545"/>
        <xdr:cNvSpPr/>
      </xdr:nvSpPr>
      <xdr:spPr>
        <a:xfrm>
          <a:off x="13652500" y="624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170262</xdr:rowOff>
    </xdr:from>
    <xdr:ext cx="534377" cy="259045"/>
    <xdr:sp macro="" textlink="">
      <xdr:nvSpPr>
        <xdr:cNvPr id="547" name="テキスト ボックス 546"/>
        <xdr:cNvSpPr txBox="1"/>
      </xdr:nvSpPr>
      <xdr:spPr>
        <a:xfrm>
          <a:off x="13436111" y="634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130178</xdr:rowOff>
    </xdr:from>
    <xdr:to>
      <xdr:col>67</xdr:col>
      <xdr:colOff>101600</xdr:colOff>
      <xdr:row>38</xdr:row>
      <xdr:rowOff>60328</xdr:rowOff>
    </xdr:to>
    <xdr:sp macro="" textlink="">
      <xdr:nvSpPr>
        <xdr:cNvPr id="548" name="楕円 547"/>
        <xdr:cNvSpPr/>
      </xdr:nvSpPr>
      <xdr:spPr>
        <a:xfrm>
          <a:off x="12763500" y="647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51456</xdr:rowOff>
    </xdr:from>
    <xdr:ext cx="534377" cy="259045"/>
    <xdr:sp macro="" textlink="">
      <xdr:nvSpPr>
        <xdr:cNvPr id="549" name="テキスト ボックス 548"/>
        <xdr:cNvSpPr txBox="1"/>
      </xdr:nvSpPr>
      <xdr:spPr>
        <a:xfrm>
          <a:off x="12547111" y="656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0" name="テキスト ボックス 569"/>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110096</xdr:rowOff>
    </xdr:from>
    <xdr:to>
      <xdr:col>85</xdr:col>
      <xdr:colOff>126364</xdr:colOff>
      <xdr:row>59</xdr:row>
      <xdr:rowOff>87884</xdr:rowOff>
    </xdr:to>
    <xdr:cxnSp macro="">
      <xdr:nvCxnSpPr>
        <xdr:cNvPr id="574" name="直線コネクタ 573"/>
        <xdr:cNvCxnSpPr/>
      </xdr:nvCxnSpPr>
      <xdr:spPr>
        <a:xfrm flipV="1">
          <a:off x="16317595" y="8682596"/>
          <a:ext cx="1269" cy="152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91711</xdr:rowOff>
    </xdr:from>
    <xdr:ext cx="534377" cy="259045"/>
    <xdr:sp macro="" textlink="">
      <xdr:nvSpPr>
        <xdr:cNvPr id="575" name="教育費最小値テキスト"/>
        <xdr:cNvSpPr txBox="1"/>
      </xdr:nvSpPr>
      <xdr:spPr>
        <a:xfrm>
          <a:off x="16370300" y="1020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87884</xdr:rowOff>
    </xdr:from>
    <xdr:to>
      <xdr:col>86</xdr:col>
      <xdr:colOff>25400</xdr:colOff>
      <xdr:row>59</xdr:row>
      <xdr:rowOff>87884</xdr:rowOff>
    </xdr:to>
    <xdr:cxnSp macro="">
      <xdr:nvCxnSpPr>
        <xdr:cNvPr id="576" name="直線コネクタ 575"/>
        <xdr:cNvCxnSpPr/>
      </xdr:nvCxnSpPr>
      <xdr:spPr>
        <a:xfrm>
          <a:off x="16230600" y="1020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56773</xdr:rowOff>
    </xdr:from>
    <xdr:ext cx="534377" cy="259045"/>
    <xdr:sp macro="" textlink="">
      <xdr:nvSpPr>
        <xdr:cNvPr id="577" name="教育費最大値テキスト"/>
        <xdr:cNvSpPr txBox="1"/>
      </xdr:nvSpPr>
      <xdr:spPr>
        <a:xfrm>
          <a:off x="16370300" y="84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78,777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110096</xdr:rowOff>
    </xdr:from>
    <xdr:to>
      <xdr:col>86</xdr:col>
      <xdr:colOff>25400</xdr:colOff>
      <xdr:row>50</xdr:row>
      <xdr:rowOff>110096</xdr:rowOff>
    </xdr:to>
    <xdr:cxnSp macro="">
      <xdr:nvCxnSpPr>
        <xdr:cNvPr id="578" name="直線コネクタ 577"/>
        <xdr:cNvCxnSpPr/>
      </xdr:nvCxnSpPr>
      <xdr:spPr>
        <a:xfrm>
          <a:off x="16230600" y="868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37173</xdr:rowOff>
    </xdr:from>
    <xdr:to>
      <xdr:col>85</xdr:col>
      <xdr:colOff>127000</xdr:colOff>
      <xdr:row>54</xdr:row>
      <xdr:rowOff>127622</xdr:rowOff>
    </xdr:to>
    <xdr:cxnSp macro="">
      <xdr:nvCxnSpPr>
        <xdr:cNvPr id="579" name="直線コネクタ 578"/>
        <xdr:cNvCxnSpPr/>
      </xdr:nvCxnSpPr>
      <xdr:spPr>
        <a:xfrm>
          <a:off x="15481300" y="9295473"/>
          <a:ext cx="8382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95318</xdr:rowOff>
    </xdr:from>
    <xdr:ext cx="534377" cy="259045"/>
    <xdr:sp macro="" textlink="">
      <xdr:nvSpPr>
        <xdr:cNvPr id="580" name="教育費平均値テキスト"/>
        <xdr:cNvSpPr txBox="1"/>
      </xdr:nvSpPr>
      <xdr:spPr>
        <a:xfrm>
          <a:off x="16370300" y="9010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72441</xdr:rowOff>
    </xdr:from>
    <xdr:to>
      <xdr:col>85</xdr:col>
      <xdr:colOff>177800</xdr:colOff>
      <xdr:row>54</xdr:row>
      <xdr:rowOff>2591</xdr:rowOff>
    </xdr:to>
    <xdr:sp macro="" textlink="">
      <xdr:nvSpPr>
        <xdr:cNvPr id="581" name="フローチャート: 判断 580"/>
        <xdr:cNvSpPr/>
      </xdr:nvSpPr>
      <xdr:spPr>
        <a:xfrm>
          <a:off x="162687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37173</xdr:rowOff>
    </xdr:from>
    <xdr:to>
      <xdr:col>81</xdr:col>
      <xdr:colOff>50800</xdr:colOff>
      <xdr:row>56</xdr:row>
      <xdr:rowOff>155359</xdr:rowOff>
    </xdr:to>
    <xdr:cxnSp macro="">
      <xdr:nvCxnSpPr>
        <xdr:cNvPr id="582" name="直線コネクタ 581"/>
        <xdr:cNvCxnSpPr/>
      </xdr:nvCxnSpPr>
      <xdr:spPr>
        <a:xfrm flipV="1">
          <a:off x="14592300" y="9295473"/>
          <a:ext cx="889000" cy="46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61735</xdr:rowOff>
    </xdr:from>
    <xdr:to>
      <xdr:col>81</xdr:col>
      <xdr:colOff>101600</xdr:colOff>
      <xdr:row>54</xdr:row>
      <xdr:rowOff>163335</xdr:rowOff>
    </xdr:to>
    <xdr:sp macro="" textlink="">
      <xdr:nvSpPr>
        <xdr:cNvPr id="583" name="フローチャート: 判断 582"/>
        <xdr:cNvSpPr/>
      </xdr:nvSpPr>
      <xdr:spPr>
        <a:xfrm>
          <a:off x="15430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154462</xdr:rowOff>
    </xdr:from>
    <xdr:ext cx="534377" cy="259045"/>
    <xdr:sp macro="" textlink="">
      <xdr:nvSpPr>
        <xdr:cNvPr id="584" name="テキスト ボックス 583"/>
        <xdr:cNvSpPr txBox="1"/>
      </xdr:nvSpPr>
      <xdr:spPr>
        <a:xfrm>
          <a:off x="15214111" y="94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406</xdr:rowOff>
    </xdr:from>
    <xdr:to>
      <xdr:col>76</xdr:col>
      <xdr:colOff>114300</xdr:colOff>
      <xdr:row>56</xdr:row>
      <xdr:rowOff>155359</xdr:rowOff>
    </xdr:to>
    <xdr:cxnSp macro="">
      <xdr:nvCxnSpPr>
        <xdr:cNvPr id="585" name="直線コネクタ 584"/>
        <xdr:cNvCxnSpPr/>
      </xdr:nvCxnSpPr>
      <xdr:spPr>
        <a:xfrm>
          <a:off x="13703300" y="9430156"/>
          <a:ext cx="889000" cy="3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36588</xdr:rowOff>
    </xdr:from>
    <xdr:to>
      <xdr:col>76</xdr:col>
      <xdr:colOff>165100</xdr:colOff>
      <xdr:row>55</xdr:row>
      <xdr:rowOff>138188</xdr:rowOff>
    </xdr:to>
    <xdr:sp macro="" textlink="">
      <xdr:nvSpPr>
        <xdr:cNvPr id="586" name="フローチャート: 判断 585"/>
        <xdr:cNvSpPr/>
      </xdr:nvSpPr>
      <xdr:spPr>
        <a:xfrm>
          <a:off x="14541500" y="946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154715</xdr:rowOff>
    </xdr:from>
    <xdr:ext cx="534377" cy="259045"/>
    <xdr:sp macro="" textlink="">
      <xdr:nvSpPr>
        <xdr:cNvPr id="587" name="テキスト ボックス 586"/>
        <xdr:cNvSpPr txBox="1"/>
      </xdr:nvSpPr>
      <xdr:spPr>
        <a:xfrm>
          <a:off x="14325111" y="924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406</xdr:rowOff>
    </xdr:from>
    <xdr:to>
      <xdr:col>71</xdr:col>
      <xdr:colOff>177800</xdr:colOff>
      <xdr:row>58</xdr:row>
      <xdr:rowOff>119774</xdr:rowOff>
    </xdr:to>
    <xdr:cxnSp macro="">
      <xdr:nvCxnSpPr>
        <xdr:cNvPr id="588" name="直線コネクタ 587"/>
        <xdr:cNvCxnSpPr/>
      </xdr:nvCxnSpPr>
      <xdr:spPr>
        <a:xfrm flipV="1">
          <a:off x="12814300" y="9430156"/>
          <a:ext cx="889000" cy="6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131649</xdr:rowOff>
    </xdr:from>
    <xdr:to>
      <xdr:col>72</xdr:col>
      <xdr:colOff>38100</xdr:colOff>
      <xdr:row>55</xdr:row>
      <xdr:rowOff>61799</xdr:rowOff>
    </xdr:to>
    <xdr:sp macro="" textlink="">
      <xdr:nvSpPr>
        <xdr:cNvPr id="589" name="フローチャート: 判断 588"/>
        <xdr:cNvSpPr/>
      </xdr:nvSpPr>
      <xdr:spPr>
        <a:xfrm>
          <a:off x="13652500" y="938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52926</xdr:rowOff>
    </xdr:from>
    <xdr:ext cx="534377" cy="259045"/>
    <xdr:sp macro="" textlink="">
      <xdr:nvSpPr>
        <xdr:cNvPr id="590" name="テキスト ボックス 589"/>
        <xdr:cNvSpPr txBox="1"/>
      </xdr:nvSpPr>
      <xdr:spPr>
        <a:xfrm>
          <a:off x="13436111" y="94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106350</xdr:rowOff>
    </xdr:from>
    <xdr:to>
      <xdr:col>67</xdr:col>
      <xdr:colOff>101600</xdr:colOff>
      <xdr:row>55</xdr:row>
      <xdr:rowOff>36500</xdr:rowOff>
    </xdr:to>
    <xdr:sp macro="" textlink="">
      <xdr:nvSpPr>
        <xdr:cNvPr id="591" name="フローチャート: 判断 590"/>
        <xdr:cNvSpPr/>
      </xdr:nvSpPr>
      <xdr:spPr>
        <a:xfrm>
          <a:off x="12763500" y="936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53027</xdr:rowOff>
    </xdr:from>
    <xdr:ext cx="534377" cy="259045"/>
    <xdr:sp macro="" textlink="">
      <xdr:nvSpPr>
        <xdr:cNvPr id="592" name="テキスト ボックス 591"/>
        <xdr:cNvSpPr txBox="1"/>
      </xdr:nvSpPr>
      <xdr:spPr>
        <a:xfrm>
          <a:off x="12547111" y="913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76822</xdr:rowOff>
    </xdr:from>
    <xdr:to>
      <xdr:col>85</xdr:col>
      <xdr:colOff>177800</xdr:colOff>
      <xdr:row>55</xdr:row>
      <xdr:rowOff>6972</xdr:rowOff>
    </xdr:to>
    <xdr:sp macro="" textlink="">
      <xdr:nvSpPr>
        <xdr:cNvPr id="598" name="楕円 597"/>
        <xdr:cNvSpPr/>
      </xdr:nvSpPr>
      <xdr:spPr>
        <a:xfrm>
          <a:off x="16268700" y="93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55249</xdr:rowOff>
    </xdr:from>
    <xdr:ext cx="534377" cy="259045"/>
    <xdr:sp macro="" textlink="">
      <xdr:nvSpPr>
        <xdr:cNvPr id="599" name="教育費該当値テキスト"/>
        <xdr:cNvSpPr txBox="1"/>
      </xdr:nvSpPr>
      <xdr:spPr>
        <a:xfrm>
          <a:off x="16370300" y="93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157823</xdr:rowOff>
    </xdr:from>
    <xdr:to>
      <xdr:col>81</xdr:col>
      <xdr:colOff>101600</xdr:colOff>
      <xdr:row>54</xdr:row>
      <xdr:rowOff>87973</xdr:rowOff>
    </xdr:to>
    <xdr:sp macro="" textlink="">
      <xdr:nvSpPr>
        <xdr:cNvPr id="600" name="楕円 599"/>
        <xdr:cNvSpPr/>
      </xdr:nvSpPr>
      <xdr:spPr>
        <a:xfrm>
          <a:off x="15430500" y="92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104500</xdr:rowOff>
    </xdr:from>
    <xdr:ext cx="534377" cy="259045"/>
    <xdr:sp macro="" textlink="">
      <xdr:nvSpPr>
        <xdr:cNvPr id="601" name="テキスト ボックス 600"/>
        <xdr:cNvSpPr txBox="1"/>
      </xdr:nvSpPr>
      <xdr:spPr>
        <a:xfrm>
          <a:off x="15214111" y="90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104559</xdr:rowOff>
    </xdr:from>
    <xdr:to>
      <xdr:col>76</xdr:col>
      <xdr:colOff>165100</xdr:colOff>
      <xdr:row>57</xdr:row>
      <xdr:rowOff>34709</xdr:rowOff>
    </xdr:to>
    <xdr:sp macro="" textlink="">
      <xdr:nvSpPr>
        <xdr:cNvPr id="602" name="楕円 601"/>
        <xdr:cNvSpPr/>
      </xdr:nvSpPr>
      <xdr:spPr>
        <a:xfrm>
          <a:off x="14541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25836</xdr:rowOff>
    </xdr:from>
    <xdr:ext cx="534377" cy="259045"/>
    <xdr:sp macro="" textlink="">
      <xdr:nvSpPr>
        <xdr:cNvPr id="603" name="テキスト ボックス 602"/>
        <xdr:cNvSpPr txBox="1"/>
      </xdr:nvSpPr>
      <xdr:spPr>
        <a:xfrm>
          <a:off x="14325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121056</xdr:rowOff>
    </xdr:from>
    <xdr:to>
      <xdr:col>72</xdr:col>
      <xdr:colOff>38100</xdr:colOff>
      <xdr:row>55</xdr:row>
      <xdr:rowOff>51206</xdr:rowOff>
    </xdr:to>
    <xdr:sp macro="" textlink="">
      <xdr:nvSpPr>
        <xdr:cNvPr id="604" name="楕円 603"/>
        <xdr:cNvSpPr/>
      </xdr:nvSpPr>
      <xdr:spPr>
        <a:xfrm>
          <a:off x="13652500" y="93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67733</xdr:rowOff>
    </xdr:from>
    <xdr:ext cx="534377" cy="259045"/>
    <xdr:sp macro="" textlink="">
      <xdr:nvSpPr>
        <xdr:cNvPr id="605" name="テキスト ボックス 604"/>
        <xdr:cNvSpPr txBox="1"/>
      </xdr:nvSpPr>
      <xdr:spPr>
        <a:xfrm>
          <a:off x="13436111" y="91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68974</xdr:rowOff>
    </xdr:from>
    <xdr:to>
      <xdr:col>67</xdr:col>
      <xdr:colOff>101600</xdr:colOff>
      <xdr:row>58</xdr:row>
      <xdr:rowOff>170574</xdr:rowOff>
    </xdr:to>
    <xdr:sp macro="" textlink="">
      <xdr:nvSpPr>
        <xdr:cNvPr id="606" name="楕円 605"/>
        <xdr:cNvSpPr/>
      </xdr:nvSpPr>
      <xdr:spPr>
        <a:xfrm>
          <a:off x="12763500" y="1001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161701</xdr:rowOff>
    </xdr:from>
    <xdr:ext cx="534377" cy="259045"/>
    <xdr:sp macro="" textlink="">
      <xdr:nvSpPr>
        <xdr:cNvPr id="607" name="テキスト ボックス 606"/>
        <xdr:cNvSpPr txBox="1"/>
      </xdr:nvSpPr>
      <xdr:spPr>
        <a:xfrm>
          <a:off x="12547111" y="1010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28966</xdr:rowOff>
    </xdr:from>
    <xdr:to>
      <xdr:col>85</xdr:col>
      <xdr:colOff>126364</xdr:colOff>
      <xdr:row>78</xdr:row>
      <xdr:rowOff>139700</xdr:rowOff>
    </xdr:to>
    <xdr:cxnSp macro="">
      <xdr:nvCxnSpPr>
        <xdr:cNvPr id="629" name="直線コネクタ 628"/>
        <xdr:cNvCxnSpPr/>
      </xdr:nvCxnSpPr>
      <xdr:spPr>
        <a:xfrm flipV="1">
          <a:off x="16317595" y="12716266"/>
          <a:ext cx="1269" cy="79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147093</xdr:rowOff>
    </xdr:from>
    <xdr:ext cx="534377" cy="259045"/>
    <xdr:sp macro="" textlink="">
      <xdr:nvSpPr>
        <xdr:cNvPr id="632" name="災害復旧費最大値テキスト"/>
        <xdr:cNvSpPr txBox="1"/>
      </xdr:nvSpPr>
      <xdr:spPr>
        <a:xfrm>
          <a:off x="16370300" y="124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28966</xdr:rowOff>
    </xdr:from>
    <xdr:to>
      <xdr:col>86</xdr:col>
      <xdr:colOff>25400</xdr:colOff>
      <xdr:row>74</xdr:row>
      <xdr:rowOff>28966</xdr:rowOff>
    </xdr:to>
    <xdr:cxnSp macro="">
      <xdr:nvCxnSpPr>
        <xdr:cNvPr id="633" name="直線コネクタ 632"/>
        <xdr:cNvCxnSpPr/>
      </xdr:nvCxnSpPr>
      <xdr:spPr>
        <a:xfrm>
          <a:off x="16230600" y="1271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118635</xdr:rowOff>
    </xdr:from>
    <xdr:ext cx="469744" cy="259045"/>
    <xdr:sp macro="" textlink="">
      <xdr:nvSpPr>
        <xdr:cNvPr id="635" name="災害復旧費平均値テキスト"/>
        <xdr:cNvSpPr txBox="1"/>
      </xdr:nvSpPr>
      <xdr:spPr>
        <a:xfrm>
          <a:off x="16370300" y="1314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95758</xdr:rowOff>
    </xdr:from>
    <xdr:to>
      <xdr:col>85</xdr:col>
      <xdr:colOff>177800</xdr:colOff>
      <xdr:row>78</xdr:row>
      <xdr:rowOff>25908</xdr:rowOff>
    </xdr:to>
    <xdr:sp macro="" textlink="">
      <xdr:nvSpPr>
        <xdr:cNvPr id="636" name="フローチャート: 判断 635"/>
        <xdr:cNvSpPr/>
      </xdr:nvSpPr>
      <xdr:spPr>
        <a:xfrm>
          <a:off x="16268700" y="132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36368</xdr:rowOff>
    </xdr:from>
    <xdr:to>
      <xdr:col>81</xdr:col>
      <xdr:colOff>101600</xdr:colOff>
      <xdr:row>77</xdr:row>
      <xdr:rowOff>137968</xdr:rowOff>
    </xdr:to>
    <xdr:sp macro="" textlink="">
      <xdr:nvSpPr>
        <xdr:cNvPr id="638" name="フローチャート: 判断 637"/>
        <xdr:cNvSpPr/>
      </xdr:nvSpPr>
      <xdr:spPr>
        <a:xfrm>
          <a:off x="15430500" y="1323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154495</xdr:rowOff>
    </xdr:from>
    <xdr:ext cx="469744" cy="259045"/>
    <xdr:sp macro="" textlink="">
      <xdr:nvSpPr>
        <xdr:cNvPr id="639" name="テキスト ボックス 638"/>
        <xdr:cNvSpPr txBox="1"/>
      </xdr:nvSpPr>
      <xdr:spPr>
        <a:xfrm>
          <a:off x="15246428" y="1301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100061</xdr:rowOff>
    </xdr:from>
    <xdr:to>
      <xdr:col>76</xdr:col>
      <xdr:colOff>114300</xdr:colOff>
      <xdr:row>78</xdr:row>
      <xdr:rowOff>139700</xdr:rowOff>
    </xdr:to>
    <xdr:cxnSp macro="">
      <xdr:nvCxnSpPr>
        <xdr:cNvPr id="640" name="直線コネクタ 639"/>
        <xdr:cNvCxnSpPr/>
      </xdr:nvCxnSpPr>
      <xdr:spPr>
        <a:xfrm>
          <a:off x="13703300" y="12273011"/>
          <a:ext cx="889000" cy="12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159355</xdr:rowOff>
    </xdr:from>
    <xdr:to>
      <xdr:col>76</xdr:col>
      <xdr:colOff>165100</xdr:colOff>
      <xdr:row>77</xdr:row>
      <xdr:rowOff>89505</xdr:rowOff>
    </xdr:to>
    <xdr:sp macro="" textlink="">
      <xdr:nvSpPr>
        <xdr:cNvPr id="641" name="フローチャート: 判断 640"/>
        <xdr:cNvSpPr/>
      </xdr:nvSpPr>
      <xdr:spPr>
        <a:xfrm>
          <a:off x="14541500" y="131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106032</xdr:rowOff>
    </xdr:from>
    <xdr:ext cx="469744" cy="259045"/>
    <xdr:sp macro="" textlink="">
      <xdr:nvSpPr>
        <xdr:cNvPr id="642" name="テキスト ボックス 641"/>
        <xdr:cNvSpPr txBox="1"/>
      </xdr:nvSpPr>
      <xdr:spPr>
        <a:xfrm>
          <a:off x="14357428" y="1296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100061</xdr:rowOff>
    </xdr:from>
    <xdr:to>
      <xdr:col>71</xdr:col>
      <xdr:colOff>177800</xdr:colOff>
      <xdr:row>73</xdr:row>
      <xdr:rowOff>152959</xdr:rowOff>
    </xdr:to>
    <xdr:cxnSp macro="">
      <xdr:nvCxnSpPr>
        <xdr:cNvPr id="643" name="直線コネクタ 642"/>
        <xdr:cNvCxnSpPr/>
      </xdr:nvCxnSpPr>
      <xdr:spPr>
        <a:xfrm flipV="1">
          <a:off x="12814300" y="12273011"/>
          <a:ext cx="889000" cy="39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152496</xdr:rowOff>
    </xdr:from>
    <xdr:to>
      <xdr:col>72</xdr:col>
      <xdr:colOff>38100</xdr:colOff>
      <xdr:row>76</xdr:row>
      <xdr:rowOff>82646</xdr:rowOff>
    </xdr:to>
    <xdr:sp macro="" textlink="">
      <xdr:nvSpPr>
        <xdr:cNvPr id="644" name="フローチャート: 判断 643"/>
        <xdr:cNvSpPr/>
      </xdr:nvSpPr>
      <xdr:spPr>
        <a:xfrm>
          <a:off x="13652500" y="1301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73773</xdr:rowOff>
    </xdr:from>
    <xdr:ext cx="469744" cy="259045"/>
    <xdr:sp macro="" textlink="">
      <xdr:nvSpPr>
        <xdr:cNvPr id="645" name="テキスト ボックス 644"/>
        <xdr:cNvSpPr txBox="1"/>
      </xdr:nvSpPr>
      <xdr:spPr>
        <a:xfrm>
          <a:off x="13468428" y="1310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161823</xdr:rowOff>
    </xdr:from>
    <xdr:to>
      <xdr:col>67</xdr:col>
      <xdr:colOff>101600</xdr:colOff>
      <xdr:row>77</xdr:row>
      <xdr:rowOff>91973</xdr:rowOff>
    </xdr:to>
    <xdr:sp macro="" textlink="">
      <xdr:nvSpPr>
        <xdr:cNvPr id="646" name="フローチャート: 判断 645"/>
        <xdr:cNvSpPr/>
      </xdr:nvSpPr>
      <xdr:spPr>
        <a:xfrm>
          <a:off x="12763500" y="1319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83100</xdr:rowOff>
    </xdr:from>
    <xdr:ext cx="469744" cy="259045"/>
    <xdr:sp macro="" textlink="">
      <xdr:nvSpPr>
        <xdr:cNvPr id="647" name="テキスト ボックス 646"/>
        <xdr:cNvSpPr txBox="1"/>
      </xdr:nvSpPr>
      <xdr:spPr>
        <a:xfrm>
          <a:off x="12579428" y="132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4"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49261</xdr:rowOff>
    </xdr:from>
    <xdr:to>
      <xdr:col>72</xdr:col>
      <xdr:colOff>38100</xdr:colOff>
      <xdr:row>71</xdr:row>
      <xdr:rowOff>150861</xdr:rowOff>
    </xdr:to>
    <xdr:sp macro="" textlink="">
      <xdr:nvSpPr>
        <xdr:cNvPr id="659" name="楕円 658"/>
        <xdr:cNvSpPr/>
      </xdr:nvSpPr>
      <xdr:spPr>
        <a:xfrm>
          <a:off x="13652500" y="122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167388</xdr:rowOff>
    </xdr:from>
    <xdr:ext cx="534377" cy="259045"/>
    <xdr:sp macro="" textlink="">
      <xdr:nvSpPr>
        <xdr:cNvPr id="660" name="テキスト ボックス 659"/>
        <xdr:cNvSpPr txBox="1"/>
      </xdr:nvSpPr>
      <xdr:spPr>
        <a:xfrm>
          <a:off x="13436111" y="1199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102159</xdr:rowOff>
    </xdr:from>
    <xdr:to>
      <xdr:col>67</xdr:col>
      <xdr:colOff>101600</xdr:colOff>
      <xdr:row>74</xdr:row>
      <xdr:rowOff>32309</xdr:rowOff>
    </xdr:to>
    <xdr:sp macro="" textlink="">
      <xdr:nvSpPr>
        <xdr:cNvPr id="661" name="楕円 660"/>
        <xdr:cNvSpPr/>
      </xdr:nvSpPr>
      <xdr:spPr>
        <a:xfrm>
          <a:off x="12763500" y="1261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48836</xdr:rowOff>
    </xdr:from>
    <xdr:ext cx="534377" cy="259045"/>
    <xdr:sp macro="" textlink="">
      <xdr:nvSpPr>
        <xdr:cNvPr id="662" name="テキスト ボックス 661"/>
        <xdr:cNvSpPr txBox="1"/>
      </xdr:nvSpPr>
      <xdr:spPr>
        <a:xfrm>
          <a:off x="12547111" y="123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3" name="テキスト ボックス 67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5" name="テキスト ボックス 67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19304</xdr:rowOff>
    </xdr:from>
    <xdr:to>
      <xdr:col>85</xdr:col>
      <xdr:colOff>126364</xdr:colOff>
      <xdr:row>99</xdr:row>
      <xdr:rowOff>104191</xdr:rowOff>
    </xdr:to>
    <xdr:cxnSp macro="">
      <xdr:nvCxnSpPr>
        <xdr:cNvPr id="687" name="直線コネクタ 686"/>
        <xdr:cNvCxnSpPr/>
      </xdr:nvCxnSpPr>
      <xdr:spPr>
        <a:xfrm flipV="1">
          <a:off x="16317595" y="15621254"/>
          <a:ext cx="1269" cy="1456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108018</xdr:rowOff>
    </xdr:from>
    <xdr:ext cx="534377" cy="259045"/>
    <xdr:sp macro="" textlink="">
      <xdr:nvSpPr>
        <xdr:cNvPr id="688" name="公債費最小値テキスト"/>
        <xdr:cNvSpPr txBox="1"/>
      </xdr:nvSpPr>
      <xdr:spPr>
        <a:xfrm>
          <a:off x="16370300" y="1708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104191</xdr:rowOff>
    </xdr:from>
    <xdr:to>
      <xdr:col>86</xdr:col>
      <xdr:colOff>25400</xdr:colOff>
      <xdr:row>99</xdr:row>
      <xdr:rowOff>104191</xdr:rowOff>
    </xdr:to>
    <xdr:cxnSp macro="">
      <xdr:nvCxnSpPr>
        <xdr:cNvPr id="689" name="直線コネクタ 688"/>
        <xdr:cNvCxnSpPr/>
      </xdr:nvCxnSpPr>
      <xdr:spPr>
        <a:xfrm>
          <a:off x="16230600" y="1707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137431</xdr:rowOff>
    </xdr:from>
    <xdr:ext cx="534377" cy="259045"/>
    <xdr:sp macro="" textlink="">
      <xdr:nvSpPr>
        <xdr:cNvPr id="690" name="公債費最大値テキスト"/>
        <xdr:cNvSpPr txBox="1"/>
      </xdr:nvSpPr>
      <xdr:spPr>
        <a:xfrm>
          <a:off x="16370300" y="153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19304</xdr:rowOff>
    </xdr:from>
    <xdr:to>
      <xdr:col>86</xdr:col>
      <xdr:colOff>25400</xdr:colOff>
      <xdr:row>91</xdr:row>
      <xdr:rowOff>19304</xdr:rowOff>
    </xdr:to>
    <xdr:cxnSp macro="">
      <xdr:nvCxnSpPr>
        <xdr:cNvPr id="691" name="直線コネクタ 690"/>
        <xdr:cNvCxnSpPr/>
      </xdr:nvCxnSpPr>
      <xdr:spPr>
        <a:xfrm>
          <a:off x="16230600" y="15621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123392</xdr:rowOff>
    </xdr:from>
    <xdr:to>
      <xdr:col>85</xdr:col>
      <xdr:colOff>127000</xdr:colOff>
      <xdr:row>95</xdr:row>
      <xdr:rowOff>18390</xdr:rowOff>
    </xdr:to>
    <xdr:cxnSp macro="">
      <xdr:nvCxnSpPr>
        <xdr:cNvPr id="692" name="直線コネクタ 691"/>
        <xdr:cNvCxnSpPr/>
      </xdr:nvCxnSpPr>
      <xdr:spPr>
        <a:xfrm flipV="1">
          <a:off x="15481300" y="16239692"/>
          <a:ext cx="838200" cy="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8526</xdr:rowOff>
    </xdr:from>
    <xdr:ext cx="534377" cy="259045"/>
    <xdr:sp macro="" textlink="">
      <xdr:nvSpPr>
        <xdr:cNvPr id="693" name="公債費平均値テキスト"/>
        <xdr:cNvSpPr txBox="1"/>
      </xdr:nvSpPr>
      <xdr:spPr>
        <a:xfrm>
          <a:off x="16370300" y="15953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157099</xdr:rowOff>
    </xdr:from>
    <xdr:to>
      <xdr:col>85</xdr:col>
      <xdr:colOff>177800</xdr:colOff>
      <xdr:row>94</xdr:row>
      <xdr:rowOff>87249</xdr:rowOff>
    </xdr:to>
    <xdr:sp macro="" textlink="">
      <xdr:nvSpPr>
        <xdr:cNvPr id="694" name="フローチャート: 判断 693"/>
        <xdr:cNvSpPr/>
      </xdr:nvSpPr>
      <xdr:spPr>
        <a:xfrm>
          <a:off x="16268700" y="1610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18390</xdr:rowOff>
    </xdr:from>
    <xdr:to>
      <xdr:col>81</xdr:col>
      <xdr:colOff>50800</xdr:colOff>
      <xdr:row>95</xdr:row>
      <xdr:rowOff>93523</xdr:rowOff>
    </xdr:to>
    <xdr:cxnSp macro="">
      <xdr:nvCxnSpPr>
        <xdr:cNvPr id="695" name="直線コネクタ 694"/>
        <xdr:cNvCxnSpPr/>
      </xdr:nvCxnSpPr>
      <xdr:spPr>
        <a:xfrm flipV="1">
          <a:off x="14592300" y="16306140"/>
          <a:ext cx="889000" cy="7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168911</xdr:rowOff>
    </xdr:from>
    <xdr:to>
      <xdr:col>81</xdr:col>
      <xdr:colOff>101600</xdr:colOff>
      <xdr:row>94</xdr:row>
      <xdr:rowOff>99061</xdr:rowOff>
    </xdr:to>
    <xdr:sp macro="" textlink="">
      <xdr:nvSpPr>
        <xdr:cNvPr id="696" name="フローチャート: 判断 695"/>
        <xdr:cNvSpPr/>
      </xdr:nvSpPr>
      <xdr:spPr>
        <a:xfrm>
          <a:off x="15430500" y="1611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115588</xdr:rowOff>
    </xdr:from>
    <xdr:ext cx="534377" cy="259045"/>
    <xdr:sp macro="" textlink="">
      <xdr:nvSpPr>
        <xdr:cNvPr id="697" name="テキスト ボックス 696"/>
        <xdr:cNvSpPr txBox="1"/>
      </xdr:nvSpPr>
      <xdr:spPr>
        <a:xfrm>
          <a:off x="15214111" y="1588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93523</xdr:rowOff>
    </xdr:from>
    <xdr:to>
      <xdr:col>76</xdr:col>
      <xdr:colOff>114300</xdr:colOff>
      <xdr:row>95</xdr:row>
      <xdr:rowOff>131356</xdr:rowOff>
    </xdr:to>
    <xdr:cxnSp macro="">
      <xdr:nvCxnSpPr>
        <xdr:cNvPr id="698" name="直線コネクタ 697"/>
        <xdr:cNvCxnSpPr/>
      </xdr:nvCxnSpPr>
      <xdr:spPr>
        <a:xfrm flipV="1">
          <a:off x="13703300" y="1638127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139154</xdr:rowOff>
    </xdr:from>
    <xdr:to>
      <xdr:col>76</xdr:col>
      <xdr:colOff>165100</xdr:colOff>
      <xdr:row>94</xdr:row>
      <xdr:rowOff>69304</xdr:rowOff>
    </xdr:to>
    <xdr:sp macro="" textlink="">
      <xdr:nvSpPr>
        <xdr:cNvPr id="699" name="フローチャート: 判断 698"/>
        <xdr:cNvSpPr/>
      </xdr:nvSpPr>
      <xdr:spPr>
        <a:xfrm>
          <a:off x="14541500" y="160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85831</xdr:rowOff>
    </xdr:from>
    <xdr:ext cx="534377" cy="259045"/>
    <xdr:sp macro="" textlink="">
      <xdr:nvSpPr>
        <xdr:cNvPr id="700" name="テキスト ボックス 699"/>
        <xdr:cNvSpPr txBox="1"/>
      </xdr:nvSpPr>
      <xdr:spPr>
        <a:xfrm>
          <a:off x="14325111" y="158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131356</xdr:rowOff>
    </xdr:from>
    <xdr:to>
      <xdr:col>71</xdr:col>
      <xdr:colOff>177800</xdr:colOff>
      <xdr:row>96</xdr:row>
      <xdr:rowOff>1206</xdr:rowOff>
    </xdr:to>
    <xdr:cxnSp macro="">
      <xdr:nvCxnSpPr>
        <xdr:cNvPr id="701" name="直線コネクタ 700"/>
        <xdr:cNvCxnSpPr/>
      </xdr:nvCxnSpPr>
      <xdr:spPr>
        <a:xfrm flipV="1">
          <a:off x="12814300" y="16419106"/>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113742</xdr:rowOff>
    </xdr:from>
    <xdr:to>
      <xdr:col>72</xdr:col>
      <xdr:colOff>38100</xdr:colOff>
      <xdr:row>94</xdr:row>
      <xdr:rowOff>43892</xdr:rowOff>
    </xdr:to>
    <xdr:sp macro="" textlink="">
      <xdr:nvSpPr>
        <xdr:cNvPr id="702" name="フローチャート: 判断 701"/>
        <xdr:cNvSpPr/>
      </xdr:nvSpPr>
      <xdr:spPr>
        <a:xfrm>
          <a:off x="13652500" y="1605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60419</xdr:rowOff>
    </xdr:from>
    <xdr:ext cx="534377" cy="259045"/>
    <xdr:sp macro="" textlink="">
      <xdr:nvSpPr>
        <xdr:cNvPr id="703" name="テキスト ボックス 702"/>
        <xdr:cNvSpPr txBox="1"/>
      </xdr:nvSpPr>
      <xdr:spPr>
        <a:xfrm>
          <a:off x="13436111" y="1583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114770</xdr:rowOff>
    </xdr:from>
    <xdr:to>
      <xdr:col>67</xdr:col>
      <xdr:colOff>101600</xdr:colOff>
      <xdr:row>93</xdr:row>
      <xdr:rowOff>44920</xdr:rowOff>
    </xdr:to>
    <xdr:sp macro="" textlink="">
      <xdr:nvSpPr>
        <xdr:cNvPr id="704" name="フローチャート: 判断 703"/>
        <xdr:cNvSpPr/>
      </xdr:nvSpPr>
      <xdr:spPr>
        <a:xfrm>
          <a:off x="12763500" y="1588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61447</xdr:rowOff>
    </xdr:from>
    <xdr:ext cx="534377" cy="259045"/>
    <xdr:sp macro="" textlink="">
      <xdr:nvSpPr>
        <xdr:cNvPr id="705" name="テキスト ボックス 704"/>
        <xdr:cNvSpPr txBox="1"/>
      </xdr:nvSpPr>
      <xdr:spPr>
        <a:xfrm>
          <a:off x="12547111" y="1566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72592</xdr:rowOff>
    </xdr:from>
    <xdr:to>
      <xdr:col>85</xdr:col>
      <xdr:colOff>177800</xdr:colOff>
      <xdr:row>95</xdr:row>
      <xdr:rowOff>2742</xdr:rowOff>
    </xdr:to>
    <xdr:sp macro="" textlink="">
      <xdr:nvSpPr>
        <xdr:cNvPr id="711" name="楕円 710"/>
        <xdr:cNvSpPr/>
      </xdr:nvSpPr>
      <xdr:spPr>
        <a:xfrm>
          <a:off x="16268700" y="161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51019</xdr:rowOff>
    </xdr:from>
    <xdr:ext cx="534377" cy="259045"/>
    <xdr:sp macro="" textlink="">
      <xdr:nvSpPr>
        <xdr:cNvPr id="712" name="公債費該当値テキスト"/>
        <xdr:cNvSpPr txBox="1"/>
      </xdr:nvSpPr>
      <xdr:spPr>
        <a:xfrm>
          <a:off x="16370300" y="161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139040</xdr:rowOff>
    </xdr:from>
    <xdr:to>
      <xdr:col>81</xdr:col>
      <xdr:colOff>101600</xdr:colOff>
      <xdr:row>95</xdr:row>
      <xdr:rowOff>69190</xdr:rowOff>
    </xdr:to>
    <xdr:sp macro="" textlink="">
      <xdr:nvSpPr>
        <xdr:cNvPr id="713" name="楕円 712"/>
        <xdr:cNvSpPr/>
      </xdr:nvSpPr>
      <xdr:spPr>
        <a:xfrm>
          <a:off x="15430500" y="162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60317</xdr:rowOff>
    </xdr:from>
    <xdr:ext cx="534377" cy="259045"/>
    <xdr:sp macro="" textlink="">
      <xdr:nvSpPr>
        <xdr:cNvPr id="714" name="テキスト ボックス 713"/>
        <xdr:cNvSpPr txBox="1"/>
      </xdr:nvSpPr>
      <xdr:spPr>
        <a:xfrm>
          <a:off x="15214111" y="163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42723</xdr:rowOff>
    </xdr:from>
    <xdr:to>
      <xdr:col>76</xdr:col>
      <xdr:colOff>165100</xdr:colOff>
      <xdr:row>95</xdr:row>
      <xdr:rowOff>144323</xdr:rowOff>
    </xdr:to>
    <xdr:sp macro="" textlink="">
      <xdr:nvSpPr>
        <xdr:cNvPr id="715" name="楕円 714"/>
        <xdr:cNvSpPr/>
      </xdr:nvSpPr>
      <xdr:spPr>
        <a:xfrm>
          <a:off x="14541500" y="1633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135450</xdr:rowOff>
    </xdr:from>
    <xdr:ext cx="534377" cy="259045"/>
    <xdr:sp macro="" textlink="">
      <xdr:nvSpPr>
        <xdr:cNvPr id="716" name="テキスト ボックス 715"/>
        <xdr:cNvSpPr txBox="1"/>
      </xdr:nvSpPr>
      <xdr:spPr>
        <a:xfrm>
          <a:off x="14325111" y="1642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80556</xdr:rowOff>
    </xdr:from>
    <xdr:to>
      <xdr:col>72</xdr:col>
      <xdr:colOff>38100</xdr:colOff>
      <xdr:row>96</xdr:row>
      <xdr:rowOff>10706</xdr:rowOff>
    </xdr:to>
    <xdr:sp macro="" textlink="">
      <xdr:nvSpPr>
        <xdr:cNvPr id="717" name="楕円 716"/>
        <xdr:cNvSpPr/>
      </xdr:nvSpPr>
      <xdr:spPr>
        <a:xfrm>
          <a:off x="136525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1833</xdr:rowOff>
    </xdr:from>
    <xdr:ext cx="534377" cy="259045"/>
    <xdr:sp macro="" textlink="">
      <xdr:nvSpPr>
        <xdr:cNvPr id="718" name="テキスト ボックス 717"/>
        <xdr:cNvSpPr txBox="1"/>
      </xdr:nvSpPr>
      <xdr:spPr>
        <a:xfrm>
          <a:off x="13436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121856</xdr:rowOff>
    </xdr:from>
    <xdr:to>
      <xdr:col>67</xdr:col>
      <xdr:colOff>101600</xdr:colOff>
      <xdr:row>96</xdr:row>
      <xdr:rowOff>52006</xdr:rowOff>
    </xdr:to>
    <xdr:sp macro="" textlink="">
      <xdr:nvSpPr>
        <xdr:cNvPr id="719" name="楕円 718"/>
        <xdr:cNvSpPr/>
      </xdr:nvSpPr>
      <xdr:spPr>
        <a:xfrm>
          <a:off x="12763500" y="164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43133</xdr:rowOff>
    </xdr:from>
    <xdr:ext cx="534377" cy="259045"/>
    <xdr:sp macro="" textlink="">
      <xdr:nvSpPr>
        <xdr:cNvPr id="720" name="テキスト ボックス 719"/>
        <xdr:cNvSpPr txBox="1"/>
      </xdr:nvSpPr>
      <xdr:spPr>
        <a:xfrm>
          <a:off x="12547111" y="165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6" name="テキスト ボックス 73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8" name="テキスト ボックス 737"/>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0" name="テキスト ボックス 739"/>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143510</xdr:rowOff>
    </xdr:from>
    <xdr:to>
      <xdr:col>116</xdr:col>
      <xdr:colOff>62864</xdr:colOff>
      <xdr:row>39</xdr:row>
      <xdr:rowOff>44450</xdr:rowOff>
    </xdr:to>
    <xdr:cxnSp macro="">
      <xdr:nvCxnSpPr>
        <xdr:cNvPr id="744" name="直線コネクタ 743"/>
        <xdr:cNvCxnSpPr/>
      </xdr:nvCxnSpPr>
      <xdr:spPr>
        <a:xfrm flipV="1">
          <a:off x="22159595" y="5458460"/>
          <a:ext cx="1269"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90187</xdr:rowOff>
    </xdr:from>
    <xdr:ext cx="378565" cy="259045"/>
    <xdr:sp macro="" textlink="">
      <xdr:nvSpPr>
        <xdr:cNvPr id="747" name="諸支出金最大値テキスト"/>
        <xdr:cNvSpPr txBox="1"/>
      </xdr:nvSpPr>
      <xdr:spPr>
        <a:xfrm>
          <a:off x="22212300" y="5233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143510</xdr:rowOff>
    </xdr:from>
    <xdr:to>
      <xdr:col>116</xdr:col>
      <xdr:colOff>152400</xdr:colOff>
      <xdr:row>31</xdr:row>
      <xdr:rowOff>143510</xdr:rowOff>
    </xdr:to>
    <xdr:cxnSp macro="">
      <xdr:nvCxnSpPr>
        <xdr:cNvPr id="748" name="直線コネクタ 747"/>
        <xdr:cNvCxnSpPr/>
      </xdr:nvCxnSpPr>
      <xdr:spPr>
        <a:xfrm>
          <a:off x="22072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62247</xdr:rowOff>
    </xdr:from>
    <xdr:ext cx="313932" cy="259045"/>
    <xdr:sp macro="" textlink="">
      <xdr:nvSpPr>
        <xdr:cNvPr id="750" name="諸支出金平均値テキスト"/>
        <xdr:cNvSpPr txBox="1"/>
      </xdr:nvSpPr>
      <xdr:spPr>
        <a:xfrm>
          <a:off x="22212300" y="64058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39370</xdr:rowOff>
    </xdr:from>
    <xdr:to>
      <xdr:col>116</xdr:col>
      <xdr:colOff>114300</xdr:colOff>
      <xdr:row>38</xdr:row>
      <xdr:rowOff>140970</xdr:rowOff>
    </xdr:to>
    <xdr:sp macro="" textlink="">
      <xdr:nvSpPr>
        <xdr:cNvPr id="751" name="フローチャート: 判断 750"/>
        <xdr:cNvSpPr/>
      </xdr:nvSpPr>
      <xdr:spPr>
        <a:xfrm>
          <a:off x="221107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24130</xdr:rowOff>
    </xdr:from>
    <xdr:to>
      <xdr:col>112</xdr:col>
      <xdr:colOff>38100</xdr:colOff>
      <xdr:row>37</xdr:row>
      <xdr:rowOff>125730</xdr:rowOff>
    </xdr:to>
    <xdr:sp macro="" textlink="">
      <xdr:nvSpPr>
        <xdr:cNvPr id="753" name="フローチャート: 判断 752"/>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35</xdr:row>
      <xdr:rowOff>142257</xdr:rowOff>
    </xdr:from>
    <xdr:ext cx="313932" cy="259045"/>
    <xdr:sp macro="" textlink="">
      <xdr:nvSpPr>
        <xdr:cNvPr id="754" name="テキスト ボックス 753"/>
        <xdr:cNvSpPr txBox="1"/>
      </xdr:nvSpPr>
      <xdr:spPr>
        <a:xfrm>
          <a:off x="21166333" y="6143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6" name="フローチャート: 判断 755"/>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7" name="テキスト ボックス 756"/>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59" name="フローチャート: 判断 758"/>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165117</xdr:rowOff>
    </xdr:from>
    <xdr:ext cx="313932" cy="259045"/>
    <xdr:sp macro="" textlink="">
      <xdr:nvSpPr>
        <xdr:cNvPr id="760" name="テキスト ボックス 759"/>
        <xdr:cNvSpPr txBox="1"/>
      </xdr:nvSpPr>
      <xdr:spPr>
        <a:xfrm>
          <a:off x="19388333" y="6337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39370</xdr:rowOff>
    </xdr:from>
    <xdr:to>
      <xdr:col>98</xdr:col>
      <xdr:colOff>38100</xdr:colOff>
      <xdr:row>35</xdr:row>
      <xdr:rowOff>140970</xdr:rowOff>
    </xdr:to>
    <xdr:sp macro="" textlink="">
      <xdr:nvSpPr>
        <xdr:cNvPr id="761" name="フローチャート: 判断 760"/>
        <xdr:cNvSpPr/>
      </xdr:nvSpPr>
      <xdr:spPr>
        <a:xfrm>
          <a:off x="18605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157497</xdr:rowOff>
    </xdr:from>
    <xdr:ext cx="378565" cy="259045"/>
    <xdr:sp macro="" textlink="">
      <xdr:nvSpPr>
        <xdr:cNvPr id="762" name="テキスト ボックス 761"/>
        <xdr:cNvSpPr txBox="1"/>
      </xdr:nvSpPr>
      <xdr:spPr>
        <a:xfrm>
          <a:off x="18467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民生費は、類似団体・県・全国平均をいずれも下回っている。昨年度と比較すると、放課後児童クラブ生子館、岩井館整備工事や児童扶養手当の増などにより</a:t>
          </a:r>
          <a:r>
            <a:rPr kumimoji="1" lang="en-US" altLang="ja-JP" sz="1300">
              <a:latin typeface="ＭＳ Ｐゴシック" panose="020B0600070205080204" pitchFamily="50" charset="-128"/>
              <a:ea typeface="ＭＳ Ｐゴシック" panose="020B0600070205080204" pitchFamily="50" charset="-128"/>
            </a:rPr>
            <a:t>8,986</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衛生費は、類似団体・県・全国平均をいずれも下回っている。昨年度と比較すると、工業団地水道管等布設工事の減などにより</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農林水産業費は、類似団体平均を下回っているが、県・全国平均を上回っている。昨年度と比較すると土地改良区への負担金の減などにより</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土木費は、県・全国平均をいずれも下回っているが、類似団体平均を上回っている。昨年度と比較すると工業団地内公園整備事業や工業団地道路新設改良事業の減などにより</a:t>
          </a:r>
          <a:r>
            <a:rPr kumimoji="1" lang="en-US" altLang="ja-JP" sz="1300">
              <a:latin typeface="ＭＳ Ｐゴシック" panose="020B0600070205080204" pitchFamily="50" charset="-128"/>
              <a:ea typeface="ＭＳ Ｐゴシック" panose="020B0600070205080204" pitchFamily="50" charset="-128"/>
            </a:rPr>
            <a:t>9,297</a:t>
          </a:r>
          <a:r>
            <a:rPr kumimoji="1" lang="ja-JP" altLang="en-US" sz="1300">
              <a:latin typeface="ＭＳ Ｐゴシック" panose="020B0600070205080204" pitchFamily="50" charset="-128"/>
              <a:ea typeface="ＭＳ Ｐゴシック" panose="020B0600070205080204" pitchFamily="50" charset="-128"/>
            </a:rPr>
            <a:t>円減少している。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教育費は、類似団体平均を下回っているが、県・全国平均を上回っている。昨年度と比較すると小中学校空調整備事業の減などにより</a:t>
          </a:r>
          <a:r>
            <a:rPr kumimoji="1" lang="en-US" altLang="ja-JP" sz="1300">
              <a:latin typeface="ＭＳ Ｐゴシック" panose="020B0600070205080204" pitchFamily="50" charset="-128"/>
              <a:ea typeface="ＭＳ Ｐゴシック" panose="020B0600070205080204" pitchFamily="50" charset="-128"/>
            </a:rPr>
            <a:t>2,374</a:t>
          </a:r>
          <a:r>
            <a:rPr kumimoji="1" lang="ja-JP" altLang="en-US" sz="1300">
              <a:latin typeface="ＭＳ Ｐゴシック" panose="020B0600070205080204" pitchFamily="50" charset="-128"/>
              <a:ea typeface="ＭＳ Ｐゴシック" panose="020B0600070205080204" pitchFamily="50" charset="-128"/>
            </a:rPr>
            <a:t>円減少している。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例年決算剰余金を財政調整基金に積み立てているが、令和元年度は積立額が減少したため標準財政規模比において</a:t>
          </a:r>
          <a:r>
            <a:rPr kumimoji="1" lang="en-US" altLang="ja-JP" sz="1200">
              <a:latin typeface="ＭＳ ゴシック" pitchFamily="49" charset="-128"/>
              <a:ea typeface="ＭＳ ゴシック" pitchFamily="49" charset="-128"/>
            </a:rPr>
            <a:t>0.75</a:t>
          </a:r>
          <a:r>
            <a:rPr kumimoji="1" lang="ja-JP" altLang="en-US" sz="1200">
              <a:latin typeface="ＭＳ ゴシック" pitchFamily="49" charset="-128"/>
              <a:ea typeface="ＭＳ ゴシック" pitchFamily="49" charset="-128"/>
            </a:rPr>
            <a:t>ポイントの減となっている。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年度以降は適正比率と言われている</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％前後となっている。今後も同率を維持していくよう努める。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今年度の実質単年度収支は、財政調整基金の取崩により赤字となっている。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今後も事務事業の見直しなど歳出の合理化等を推進し、健全な行財政運営に努めていく。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茨城県坂東市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主な増減については、一般会計の実質収支が、小中学校空調整備事業債の減等により</a:t>
          </a:r>
          <a:r>
            <a:rPr kumimoji="1" lang="en-US" altLang="ja-JP" sz="1400">
              <a:latin typeface="ＭＳ ゴシック" pitchFamily="49" charset="-128"/>
              <a:ea typeface="ＭＳ ゴシック" pitchFamily="49" charset="-128"/>
            </a:rPr>
            <a:t>H30:899</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R01:784</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百万円の減、国民健康保険特別会計の実質収支が、国民健康保険事業費納付金の減等により</a:t>
          </a:r>
          <a:r>
            <a:rPr kumimoji="1" lang="en-US" altLang="ja-JP" sz="1400">
              <a:latin typeface="ＭＳ ゴシック" pitchFamily="49" charset="-128"/>
              <a:ea typeface="ＭＳ ゴシック" pitchFamily="49" charset="-128"/>
            </a:rPr>
            <a:t>H30:37</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R01:63</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百万円の増、公共下水道事業特別会計の実質収支が、水処理施設長寿命化工事委託料の減等により</a:t>
          </a:r>
          <a:r>
            <a:rPr kumimoji="1" lang="en-US" altLang="ja-JP" sz="1400">
              <a:latin typeface="ＭＳ ゴシック" pitchFamily="49" charset="-128"/>
              <a:ea typeface="ＭＳ ゴシック" pitchFamily="49" charset="-128"/>
            </a:rPr>
            <a:t>H30:40</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R01:137</a:t>
          </a:r>
          <a:r>
            <a:rPr kumimoji="1" lang="ja-JP" altLang="en-US" sz="1400">
              <a:latin typeface="ＭＳ ゴシック" pitchFamily="49" charset="-128"/>
              <a:ea typeface="ＭＳ ゴシック" pitchFamily="49" charset="-128"/>
            </a:rPr>
            <a:t>百万円と</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今後も赤字額の発生がないよう適正な財政運営を心がける。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21626091</v>
      </c>
      <c r="BO4" s="424"/>
      <c r="BP4" s="424"/>
      <c r="BQ4" s="424"/>
      <c r="BR4" s="424"/>
      <c r="BS4" s="424"/>
      <c r="BT4" s="424"/>
      <c r="BU4" s="425"/>
      <c r="BV4" s="423">
        <v>22734575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v>
      </c>
      <c r="CU4" s="608"/>
      <c r="CV4" s="608"/>
      <c r="CW4" s="608"/>
      <c r="CX4" s="608"/>
      <c r="CY4" s="608"/>
      <c r="CZ4" s="608"/>
      <c r="DA4" s="609"/>
      <c r="DB4" s="607">
        <v>6.8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20654523</v>
      </c>
      <c r="BO5" s="429"/>
      <c r="BP5" s="429"/>
      <c r="BQ5" s="429"/>
      <c r="BR5" s="429"/>
      <c r="BS5" s="429"/>
      <c r="BT5" s="429"/>
      <c r="BU5" s="430"/>
      <c r="BV5" s="428">
        <v>21698432</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95.5</v>
      </c>
      <c r="CU5" s="399"/>
      <c r="CV5" s="399"/>
      <c r="CW5" s="399"/>
      <c r="CX5" s="399"/>
      <c r="CY5" s="399"/>
      <c r="CZ5" s="399"/>
      <c r="DA5" s="400"/>
      <c r="DB5" s="398">
        <v>94.8</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971568</v>
      </c>
      <c r="BO6" s="429"/>
      <c r="BP6" s="429"/>
      <c r="BQ6" s="429"/>
      <c r="BR6" s="429"/>
      <c r="BS6" s="429"/>
      <c r="BT6" s="429"/>
      <c r="BU6" s="430"/>
      <c r="BV6" s="428">
        <v>1036143</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100.5</v>
      </c>
      <c r="CU6" s="582"/>
      <c r="CV6" s="582"/>
      <c r="CW6" s="582"/>
      <c r="CX6" s="582"/>
      <c r="CY6" s="582"/>
      <c r="CZ6" s="582"/>
      <c r="DA6" s="583"/>
      <c r="DB6" s="581">
        <v>100.7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187765</v>
      </c>
      <c r="BO7" s="429"/>
      <c r="BP7" s="429"/>
      <c r="BQ7" s="429"/>
      <c r="BR7" s="429"/>
      <c r="BS7" s="429"/>
      <c r="BT7" s="429"/>
      <c r="BU7" s="430"/>
      <c r="BV7" s="428">
        <v>136930</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13112768</v>
      </c>
      <c r="CU7" s="429"/>
      <c r="CV7" s="429"/>
      <c r="CW7" s="429"/>
      <c r="CX7" s="429"/>
      <c r="CY7" s="429"/>
      <c r="CZ7" s="429"/>
      <c r="DA7" s="430"/>
      <c r="DB7" s="428">
        <v>13140924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783803</v>
      </c>
      <c r="BO8" s="429"/>
      <c r="BP8" s="429"/>
      <c r="BQ8" s="429"/>
      <c r="BR8" s="429"/>
      <c r="BS8" s="429"/>
      <c r="BT8" s="429"/>
      <c r="BU8" s="430"/>
      <c r="BV8" s="428">
        <v>899213</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0.66</v>
      </c>
      <c r="CU8" s="542"/>
      <c r="CV8" s="542"/>
      <c r="CW8" s="542"/>
      <c r="CX8" s="542"/>
      <c r="CY8" s="542"/>
      <c r="CZ8" s="542"/>
      <c r="DA8" s="543"/>
      <c r="DB8" s="541">
        <v>0.66</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54087</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93</v>
      </c>
      <c r="AV9" s="486"/>
      <c r="AW9" s="486"/>
      <c r="AX9" s="486"/>
      <c r="AY9" s="408" t="s">
        <v>114</v>
      </c>
      <c r="AZ9" s="409"/>
      <c r="BA9" s="409"/>
      <c r="BB9" s="409"/>
      <c r="BC9" s="409"/>
      <c r="BD9" s="409"/>
      <c r="BE9" s="409"/>
      <c r="BF9" s="409"/>
      <c r="BG9" s="409"/>
      <c r="BH9" s="409"/>
      <c r="BI9" s="409"/>
      <c r="BJ9" s="409"/>
      <c r="BK9" s="409"/>
      <c r="BL9" s="409"/>
      <c r="BM9" s="410"/>
      <c r="BN9" s="428">
        <v>-115410</v>
      </c>
      <c r="BO9" s="429"/>
      <c r="BP9" s="429"/>
      <c r="BQ9" s="429"/>
      <c r="BR9" s="429"/>
      <c r="BS9" s="429"/>
      <c r="BT9" s="429"/>
      <c r="BU9" s="430"/>
      <c r="BV9" s="428">
        <v>8653</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13.9</v>
      </c>
      <c r="CU9" s="399"/>
      <c r="CV9" s="399"/>
      <c r="CW9" s="399"/>
      <c r="CX9" s="399"/>
      <c r="CY9" s="399"/>
      <c r="CZ9" s="399"/>
      <c r="DA9" s="400"/>
      <c r="DB9" s="398">
        <v>13.2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56114</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1078</v>
      </c>
      <c r="BO10" s="429"/>
      <c r="BP10" s="429"/>
      <c r="BQ10" s="429"/>
      <c r="BR10" s="429"/>
      <c r="BS10" s="429"/>
      <c r="BT10" s="429"/>
      <c r="BU10" s="430"/>
      <c r="BV10" s="428">
        <v>464637</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53881</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93</v>
      </c>
      <c r="AV12" s="486"/>
      <c r="AW12" s="486"/>
      <c r="AX12" s="486"/>
      <c r="AY12" s="408" t="s">
        <v>133</v>
      </c>
      <c r="AZ12" s="409"/>
      <c r="BA12" s="409"/>
      <c r="BB12" s="409"/>
      <c r="BC12" s="409"/>
      <c r="BD12" s="409"/>
      <c r="BE12" s="409"/>
      <c r="BF12" s="409"/>
      <c r="BG12" s="409"/>
      <c r="BH12" s="409"/>
      <c r="BI12" s="409"/>
      <c r="BJ12" s="409"/>
      <c r="BK12" s="409"/>
      <c r="BL12" s="409"/>
      <c r="BM12" s="410"/>
      <c r="BN12" s="428">
        <v>102794</v>
      </c>
      <c r="BO12" s="429"/>
      <c r="BP12" s="429"/>
      <c r="BQ12" s="429"/>
      <c r="BR12" s="429"/>
      <c r="BS12" s="429"/>
      <c r="BT12" s="429"/>
      <c r="BU12" s="430"/>
      <c r="BV12" s="428">
        <v>500000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51234</v>
      </c>
      <c r="S13" s="532"/>
      <c r="T13" s="532"/>
      <c r="U13" s="532"/>
      <c r="V13" s="533"/>
      <c r="W13" s="519" t="s">
        <v>136</v>
      </c>
      <c r="X13" s="441"/>
      <c r="Y13" s="441"/>
      <c r="Z13" s="441"/>
      <c r="AA13" s="441"/>
      <c r="AB13" s="442"/>
      <c r="AC13" s="404">
        <v>3094</v>
      </c>
      <c r="AD13" s="405"/>
      <c r="AE13" s="405"/>
      <c r="AF13" s="405"/>
      <c r="AG13" s="406"/>
      <c r="AH13" s="404">
        <v>3077</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-217126</v>
      </c>
      <c r="BO13" s="429"/>
      <c r="BP13" s="429"/>
      <c r="BQ13" s="429"/>
      <c r="BR13" s="429"/>
      <c r="BS13" s="429"/>
      <c r="BT13" s="429"/>
      <c r="BU13" s="430"/>
      <c r="BV13" s="428">
        <v>-26710</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7.2</v>
      </c>
      <c r="CU13" s="399"/>
      <c r="CV13" s="399"/>
      <c r="CW13" s="399"/>
      <c r="CX13" s="399"/>
      <c r="CY13" s="399"/>
      <c r="CZ13" s="399"/>
      <c r="DA13" s="400"/>
      <c r="DB13" s="398">
        <v>7.2</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54430</v>
      </c>
      <c r="S14" s="532"/>
      <c r="T14" s="532"/>
      <c r="U14" s="532"/>
      <c r="V14" s="533"/>
      <c r="W14" s="534"/>
      <c r="X14" s="444"/>
      <c r="Y14" s="444"/>
      <c r="Z14" s="444"/>
      <c r="AA14" s="444"/>
      <c r="AB14" s="445"/>
      <c r="AC14" s="524">
        <v>11.1</v>
      </c>
      <c r="AD14" s="525"/>
      <c r="AE14" s="525"/>
      <c r="AF14" s="525"/>
      <c r="AG14" s="526"/>
      <c r="AH14" s="524">
        <v>11.1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101.1</v>
      </c>
      <c r="CU14" s="536"/>
      <c r="CV14" s="536"/>
      <c r="CW14" s="536"/>
      <c r="CX14" s="536"/>
      <c r="CY14" s="536"/>
      <c r="CZ14" s="536"/>
      <c r="DA14" s="537"/>
      <c r="DB14" s="535">
        <v>93.4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52030</v>
      </c>
      <c r="S15" s="532"/>
      <c r="T15" s="532"/>
      <c r="U15" s="532"/>
      <c r="V15" s="533"/>
      <c r="W15" s="519" t="s">
        <v>144</v>
      </c>
      <c r="X15" s="441"/>
      <c r="Y15" s="441"/>
      <c r="Z15" s="441"/>
      <c r="AA15" s="441"/>
      <c r="AB15" s="442"/>
      <c r="AC15" s="404">
        <v>10745</v>
      </c>
      <c r="AD15" s="405"/>
      <c r="AE15" s="405"/>
      <c r="AF15" s="405"/>
      <c r="AG15" s="406"/>
      <c r="AH15" s="404">
        <v>10544</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6950115</v>
      </c>
      <c r="BO15" s="424"/>
      <c r="BP15" s="424"/>
      <c r="BQ15" s="424"/>
      <c r="BR15" s="424"/>
      <c r="BS15" s="424"/>
      <c r="BT15" s="424"/>
      <c r="BU15" s="425"/>
      <c r="BV15" s="423">
        <v>6944942</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38.5</v>
      </c>
      <c r="AD16" s="525"/>
      <c r="AE16" s="525"/>
      <c r="AF16" s="525"/>
      <c r="AG16" s="526"/>
      <c r="AH16" s="524">
        <v>38.200000000000003</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10518541</v>
      </c>
      <c r="BO16" s="429"/>
      <c r="BP16" s="429"/>
      <c r="BQ16" s="429"/>
      <c r="BR16" s="429"/>
      <c r="BS16" s="429"/>
      <c r="BT16" s="429"/>
      <c r="BU16" s="430"/>
      <c r="BV16" s="428">
        <v>10279072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14043</v>
      </c>
      <c r="AD17" s="405"/>
      <c r="AE17" s="405"/>
      <c r="AF17" s="405"/>
      <c r="AG17" s="406"/>
      <c r="AH17" s="404">
        <v>13979</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8830920</v>
      </c>
      <c r="BO17" s="429"/>
      <c r="BP17" s="429"/>
      <c r="BQ17" s="429"/>
      <c r="BR17" s="429"/>
      <c r="BS17" s="429"/>
      <c r="BT17" s="429"/>
      <c r="BU17" s="430"/>
      <c r="BV17" s="428">
        <v>8856805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123.03</v>
      </c>
      <c r="M18" s="493"/>
      <c r="N18" s="493"/>
      <c r="O18" s="493"/>
      <c r="P18" s="493"/>
      <c r="Q18" s="493"/>
      <c r="R18" s="494"/>
      <c r="S18" s="494"/>
      <c r="T18" s="494"/>
      <c r="U18" s="494"/>
      <c r="V18" s="495"/>
      <c r="W18" s="509"/>
      <c r="X18" s="510"/>
      <c r="Y18" s="510"/>
      <c r="Z18" s="510"/>
      <c r="AA18" s="510"/>
      <c r="AB18" s="520"/>
      <c r="AC18" s="392">
        <v>50.4</v>
      </c>
      <c r="AD18" s="393"/>
      <c r="AE18" s="393"/>
      <c r="AF18" s="393"/>
      <c r="AG18" s="496"/>
      <c r="AH18" s="392">
        <v>50.6</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12674882</v>
      </c>
      <c r="BO18" s="429"/>
      <c r="BP18" s="429"/>
      <c r="BQ18" s="429"/>
      <c r="BR18" s="429"/>
      <c r="BS18" s="429"/>
      <c r="BT18" s="429"/>
      <c r="BU18" s="430"/>
      <c r="BV18" s="428">
        <v>12525185</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440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15263333</v>
      </c>
      <c r="BO19" s="429"/>
      <c r="BP19" s="429"/>
      <c r="BQ19" s="429"/>
      <c r="BR19" s="429"/>
      <c r="BS19" s="429"/>
      <c r="BT19" s="429"/>
      <c r="BU19" s="430"/>
      <c r="BV19" s="428">
        <v>15499369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17327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32445400</v>
      </c>
      <c r="BO23" s="429"/>
      <c r="BP23" s="429"/>
      <c r="BQ23" s="429"/>
      <c r="BR23" s="429"/>
      <c r="BS23" s="429"/>
      <c r="BT23" s="429"/>
      <c r="BU23" s="430"/>
      <c r="BV23" s="428">
        <v>32647385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7650</v>
      </c>
      <c r="R24" s="405"/>
      <c r="S24" s="405"/>
      <c r="T24" s="405"/>
      <c r="U24" s="405"/>
      <c r="V24" s="406"/>
      <c r="W24" s="470"/>
      <c r="X24" s="461"/>
      <c r="Y24" s="462"/>
      <c r="Z24" s="401" t="s">
        <v>168</v>
      </c>
      <c r="AA24" s="402"/>
      <c r="AB24" s="402"/>
      <c r="AC24" s="402"/>
      <c r="AD24" s="402"/>
      <c r="AE24" s="402"/>
      <c r="AF24" s="402"/>
      <c r="AG24" s="403"/>
      <c r="AH24" s="404">
        <v>391</v>
      </c>
      <c r="AI24" s="405"/>
      <c r="AJ24" s="405"/>
      <c r="AK24" s="405"/>
      <c r="AL24" s="406"/>
      <c r="AM24" s="404">
        <v>1196069</v>
      </c>
      <c r="AN24" s="405"/>
      <c r="AO24" s="405"/>
      <c r="AP24" s="405"/>
      <c r="AQ24" s="405"/>
      <c r="AR24" s="406"/>
      <c r="AS24" s="404">
        <v>3059</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23874061</v>
      </c>
      <c r="BO24" s="429"/>
      <c r="BP24" s="429"/>
      <c r="BQ24" s="429"/>
      <c r="BR24" s="429"/>
      <c r="BS24" s="429"/>
      <c r="BT24" s="429"/>
      <c r="BU24" s="430"/>
      <c r="BV24" s="428">
        <v>23940171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6870</v>
      </c>
      <c r="R25" s="405"/>
      <c r="S25" s="405"/>
      <c r="T25" s="405"/>
      <c r="U25" s="405"/>
      <c r="V25" s="406"/>
      <c r="W25" s="470"/>
      <c r="X25" s="461"/>
      <c r="Y25" s="462"/>
      <c r="Z25" s="401" t="s">
        <v>171</v>
      </c>
      <c r="AA25" s="402"/>
      <c r="AB25" s="402"/>
      <c r="AC25" s="402"/>
      <c r="AD25" s="402"/>
      <c r="AE25" s="402"/>
      <c r="AF25" s="402"/>
      <c r="AG25" s="403"/>
      <c r="AH25" s="404" t="s">
        <v>127</v>
      </c>
      <c r="AI25" s="405"/>
      <c r="AJ25" s="405"/>
      <c r="AK25" s="405"/>
      <c r="AL25" s="406"/>
      <c r="AM25" s="404" t="s">
        <v>172</v>
      </c>
      <c r="AN25" s="405"/>
      <c r="AO25" s="405"/>
      <c r="AP25" s="405"/>
      <c r="AQ25" s="405"/>
      <c r="AR25" s="406"/>
      <c r="AS25" s="404" t="s">
        <v>172</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967919</v>
      </c>
      <c r="BO25" s="424"/>
      <c r="BP25" s="424"/>
      <c r="BQ25" s="424"/>
      <c r="BR25" s="424"/>
      <c r="BS25" s="424"/>
      <c r="BT25" s="424"/>
      <c r="BU25" s="425"/>
      <c r="BV25" s="423">
        <v>1095577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6250</v>
      </c>
      <c r="R26" s="405"/>
      <c r="S26" s="405"/>
      <c r="T26" s="405"/>
      <c r="U26" s="405"/>
      <c r="V26" s="406"/>
      <c r="W26" s="470"/>
      <c r="X26" s="461"/>
      <c r="Y26" s="462"/>
      <c r="Z26" s="401" t="s">
        <v>175</v>
      </c>
      <c r="AA26" s="483"/>
      <c r="AB26" s="483"/>
      <c r="AC26" s="483"/>
      <c r="AD26" s="483"/>
      <c r="AE26" s="483"/>
      <c r="AF26" s="483"/>
      <c r="AG26" s="484"/>
      <c r="AH26" s="404">
        <v>18</v>
      </c>
      <c r="AI26" s="405"/>
      <c r="AJ26" s="405"/>
      <c r="AK26" s="405"/>
      <c r="AL26" s="406"/>
      <c r="AM26" s="404">
        <v>50814</v>
      </c>
      <c r="AN26" s="405"/>
      <c r="AO26" s="405"/>
      <c r="AP26" s="405"/>
      <c r="AQ26" s="405"/>
      <c r="AR26" s="406"/>
      <c r="AS26" s="404">
        <v>2823</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172</v>
      </c>
      <c r="BO26" s="429"/>
      <c r="BP26" s="429"/>
      <c r="BQ26" s="429"/>
      <c r="BR26" s="429"/>
      <c r="BS26" s="429"/>
      <c r="BT26" s="429"/>
      <c r="BU26" s="430"/>
      <c r="BV26" s="428" t="s">
        <v>172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4520</v>
      </c>
      <c r="R27" s="405"/>
      <c r="S27" s="405"/>
      <c r="T27" s="405"/>
      <c r="U27" s="405"/>
      <c r="V27" s="406"/>
      <c r="W27" s="470"/>
      <c r="X27" s="461"/>
      <c r="Y27" s="462"/>
      <c r="Z27" s="401" t="s">
        <v>178</v>
      </c>
      <c r="AA27" s="402"/>
      <c r="AB27" s="402"/>
      <c r="AC27" s="402"/>
      <c r="AD27" s="402"/>
      <c r="AE27" s="402"/>
      <c r="AF27" s="402"/>
      <c r="AG27" s="403"/>
      <c r="AH27" s="404">
        <v>29</v>
      </c>
      <c r="AI27" s="405"/>
      <c r="AJ27" s="405"/>
      <c r="AK27" s="405"/>
      <c r="AL27" s="406"/>
      <c r="AM27" s="404">
        <v>78719</v>
      </c>
      <c r="AN27" s="405"/>
      <c r="AO27" s="405"/>
      <c r="AP27" s="405"/>
      <c r="AQ27" s="405"/>
      <c r="AR27" s="406"/>
      <c r="AS27" s="404">
        <v>2714</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782124</v>
      </c>
      <c r="BO27" s="432"/>
      <c r="BP27" s="432"/>
      <c r="BQ27" s="432"/>
      <c r="BR27" s="432"/>
      <c r="BS27" s="432"/>
      <c r="BT27" s="432"/>
      <c r="BU27" s="433"/>
      <c r="BV27" s="431">
        <v>781910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4090</v>
      </c>
      <c r="R28" s="405"/>
      <c r="S28" s="405"/>
      <c r="T28" s="405"/>
      <c r="U28" s="405"/>
      <c r="V28" s="406"/>
      <c r="W28" s="470"/>
      <c r="X28" s="461"/>
      <c r="Y28" s="462"/>
      <c r="Z28" s="401" t="s">
        <v>181</v>
      </c>
      <c r="AA28" s="402"/>
      <c r="AB28" s="402"/>
      <c r="AC28" s="402"/>
      <c r="AD28" s="402"/>
      <c r="AE28" s="402"/>
      <c r="AF28" s="402"/>
      <c r="AG28" s="403"/>
      <c r="AH28" s="404" t="s">
        <v>182</v>
      </c>
      <c r="AI28" s="405"/>
      <c r="AJ28" s="405"/>
      <c r="AK28" s="405"/>
      <c r="AL28" s="406"/>
      <c r="AM28" s="404" t="s">
        <v>172</v>
      </c>
      <c r="AN28" s="405"/>
      <c r="AO28" s="405"/>
      <c r="AP28" s="405"/>
      <c r="AQ28" s="405"/>
      <c r="AR28" s="406"/>
      <c r="AS28" s="404" t="s">
        <v>127</v>
      </c>
      <c r="AT28" s="405"/>
      <c r="AU28" s="405"/>
      <c r="AV28" s="405"/>
      <c r="AW28" s="405"/>
      <c r="AX28" s="407"/>
      <c r="AY28" s="411" t="s">
        <v>183</v>
      </c>
      <c r="AZ28" s="412"/>
      <c r="BA28" s="412"/>
      <c r="BB28" s="413"/>
      <c r="BC28" s="420" t="s">
        <v>47</v>
      </c>
      <c r="BD28" s="421"/>
      <c r="BE28" s="421"/>
      <c r="BF28" s="421"/>
      <c r="BG28" s="421"/>
      <c r="BH28" s="421"/>
      <c r="BI28" s="421"/>
      <c r="BJ28" s="421"/>
      <c r="BK28" s="421"/>
      <c r="BL28" s="421"/>
      <c r="BM28" s="422"/>
      <c r="BN28" s="423">
        <v>1524754</v>
      </c>
      <c r="BO28" s="424"/>
      <c r="BP28" s="424"/>
      <c r="BQ28" s="424"/>
      <c r="BR28" s="424"/>
      <c r="BS28" s="424"/>
      <c r="BT28" s="424"/>
      <c r="BU28" s="425"/>
      <c r="BV28" s="423">
        <v>1626470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18</v>
      </c>
      <c r="M29" s="405"/>
      <c r="N29" s="405"/>
      <c r="O29" s="405"/>
      <c r="P29" s="406"/>
      <c r="Q29" s="404">
        <v>3850</v>
      </c>
      <c r="R29" s="405"/>
      <c r="S29" s="405"/>
      <c r="T29" s="405"/>
      <c r="U29" s="405"/>
      <c r="V29" s="406"/>
      <c r="W29" s="471"/>
      <c r="X29" s="472"/>
      <c r="Y29" s="473"/>
      <c r="Z29" s="401" t="s">
        <v>185</v>
      </c>
      <c r="AA29" s="402"/>
      <c r="AB29" s="402"/>
      <c r="AC29" s="402"/>
      <c r="AD29" s="402"/>
      <c r="AE29" s="402"/>
      <c r="AF29" s="402"/>
      <c r="AG29" s="403"/>
      <c r="AH29" s="404">
        <v>420</v>
      </c>
      <c r="AI29" s="405"/>
      <c r="AJ29" s="405"/>
      <c r="AK29" s="405"/>
      <c r="AL29" s="406"/>
      <c r="AM29" s="404">
        <v>1274788</v>
      </c>
      <c r="AN29" s="405"/>
      <c r="AO29" s="405"/>
      <c r="AP29" s="405"/>
      <c r="AQ29" s="405"/>
      <c r="AR29" s="406"/>
      <c r="AS29" s="404">
        <v>3035</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1123388</v>
      </c>
      <c r="BO29" s="429"/>
      <c r="BP29" s="429"/>
      <c r="BQ29" s="429"/>
      <c r="BR29" s="429"/>
      <c r="BS29" s="429"/>
      <c r="BT29" s="429"/>
      <c r="BU29" s="430"/>
      <c r="BV29" s="428">
        <v>1122643</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98.6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1489608</v>
      </c>
      <c r="BO30" s="432"/>
      <c r="BP30" s="432"/>
      <c r="BQ30" s="432"/>
      <c r="BR30" s="432"/>
      <c r="BS30" s="432"/>
      <c r="BT30" s="432"/>
      <c r="BU30" s="433"/>
      <c r="BV30" s="431">
        <v>1750801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200</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茨城西南地方広域市町村圏事務組合　一般会計</v>
      </c>
      <c r="BZ34" s="386"/>
      <c r="CA34" s="386"/>
      <c r="CB34" s="386"/>
      <c r="CC34" s="386"/>
      <c r="CD34" s="386"/>
      <c r="CE34" s="386"/>
      <c r="CF34" s="386"/>
      <c r="CG34" s="386"/>
      <c r="CH34" s="386"/>
      <c r="CI34" s="386"/>
      <c r="CJ34" s="386"/>
      <c r="CK34" s="386"/>
      <c r="CL34" s="386"/>
      <c r="CM34" s="386"/>
      <c r="CN34" s="214"/>
      <c r="CO34" s="387">
        <f>IF(CQ34="","",MAX(C34:D43,U34:V43,AM34:AN43,BE34:BF43,BW34:BX43)+1)</f>
        <v>20</v>
      </c>
      <c r="CP34" s="387"/>
      <c r="CQ34" s="386" t="str">
        <f>IF('各会計、関係団体の財政状況及び健全化判断比率'!BS7="","",'各会計、関係団体の財政状況及び健全化判断比率'!BS7)</f>
        <v>坂東市土地開発公社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茨城西南地方広域市町村圏事務組合　利根老人ホーム事業特別会計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介護事業特別会計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IF('各会計、関係団体の財政状況及び健全化判断比率'!B35="","",'各会計、関係団体の財政状況及び健全化判断比率'!B35)</f>
        <v>工業団地整備事業特別会計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茨城西南地方広域市町村圏事務組合　特殊湛水防除事業特別会計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清水丘診療所事務組合　国民健康保険事業</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常総衛生組合　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茨城県市町村総合事務組合　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茨城県市町村総合事務組合　県民交通災害共済事業特別会計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17</v>
      </c>
      <c r="BX41" s="387"/>
      <c r="BY41" s="386" t="str">
        <f>IF('各会計、関係団体の財政状況及び健全化判断比率'!B75="","",'各会計、関係団体の財政状況及び健全化判断比率'!B75)</f>
        <v>茨城租税債権管理機構　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18</v>
      </c>
      <c r="BX42" s="387"/>
      <c r="BY42" s="386" t="str">
        <f>IF('各会計、関係団体の財政状況及び健全化判断比率'!B76="","",'各会計、関係団体の財政状況及び健全化判断比率'!B76)</f>
        <v>さしま環境管理事務組合　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19</v>
      </c>
      <c r="BX43" s="387"/>
      <c r="BY43" s="386" t="str">
        <f>IF('各会計、関係団体の財政状況及び健全化判断比率'!B77="","",'各会計、関係団体の財政状況及び健全化判断比率'!B77)</f>
        <v>さしま環境管理事務組合　清水丘聖地霊園管理事業特別会計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uoP+obAcUdW8WE1JH+zwk1DY/yy9Kfz2apLQmctpQlD7RpVJ3oz5qs2K5aQ+AP6xiBkxZpC0myXum7jLFf9//w==" saltValue="r6oatovlO19m/xse8Y0T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560</v>
      </c>
      <c r="D34" s="1210"/>
      <c r="E34" s="1211"/>
      <c r="F34" s="32">
        <v>22.22</v>
      </c>
      <c r="G34" s="33">
        <v>23.48</v>
      </c>
      <c r="H34" s="33">
        <v>23.48</v>
      </c>
      <c r="I34" s="33">
        <v>23.4</v>
      </c>
      <c r="J34" s="34">
        <v>24.26</v>
      </c>
      <c r="K34" s="22"/>
      <c r="L34" s="22"/>
      <c r="M34" s="22"/>
      <c r="N34" s="22"/>
      <c r="O34" s="22"/>
      <c r="P34" s="22"/>
    </row>
    <row r="35" spans="1:16" ht="39" customHeight="1" x14ac:dyDescent="0.15">
      <c r="A35" s="22"/>
      <c r="B35" s="35"/>
      <c r="C35" s="1204" t="s">
        <v>561</v>
      </c>
      <c r="D35" s="1205"/>
      <c r="E35" s="1206"/>
      <c r="F35" s="36">
        <v>7.86</v>
      </c>
      <c r="G35" s="37">
        <v>7.17</v>
      </c>
      <c r="H35" s="37">
        <v>6.77</v>
      </c>
      <c r="I35" s="37">
        <v>6.84</v>
      </c>
      <c r="J35" s="38">
        <v>5.97</v>
      </c>
      <c r="K35" s="22"/>
      <c r="L35" s="22"/>
      <c r="M35" s="22"/>
      <c r="N35" s="22"/>
      <c r="O35" s="22"/>
      <c r="P35" s="22"/>
    </row>
    <row r="36" spans="1:16" ht="39" customHeight="1" x14ac:dyDescent="0.15">
      <c r="A36" s="22"/>
      <c r="B36" s="35"/>
      <c r="C36" s="1204" t="s">
        <v>562</v>
      </c>
      <c r="D36" s="1205"/>
      <c r="E36" s="1206"/>
      <c r="F36" s="36">
        <v>0.37</v>
      </c>
      <c r="G36" s="37">
        <v>0.31</v>
      </c>
      <c r="H36" s="37">
        <v>0.54</v>
      </c>
      <c r="I36" s="37">
        <v>0.3</v>
      </c>
      <c r="J36" s="38">
        <v>1.04</v>
      </c>
      <c r="K36" s="22"/>
      <c r="L36" s="22"/>
      <c r="M36" s="22"/>
      <c r="N36" s="22"/>
      <c r="O36" s="22"/>
      <c r="P36" s="22"/>
    </row>
    <row r="37" spans="1:16" ht="39" customHeight="1" x14ac:dyDescent="0.15">
      <c r="A37" s="22"/>
      <c r="B37" s="35"/>
      <c r="C37" s="1204" t="s">
        <v>563</v>
      </c>
      <c r="D37" s="1205"/>
      <c r="E37" s="1206"/>
      <c r="F37" s="36">
        <v>0.59</v>
      </c>
      <c r="G37" s="37">
        <v>0.86</v>
      </c>
      <c r="H37" s="37">
        <v>0.83</v>
      </c>
      <c r="I37" s="37">
        <v>1.1000000000000001</v>
      </c>
      <c r="J37" s="38">
        <v>0.6</v>
      </c>
      <c r="K37" s="22"/>
      <c r="L37" s="22"/>
      <c r="M37" s="22"/>
      <c r="N37" s="22"/>
      <c r="O37" s="22"/>
      <c r="P37" s="22"/>
    </row>
    <row r="38" spans="1:16" ht="39" customHeight="1" x14ac:dyDescent="0.15">
      <c r="A38" s="22"/>
      <c r="B38" s="35"/>
      <c r="C38" s="1204" t="s">
        <v>564</v>
      </c>
      <c r="D38" s="1205"/>
      <c r="E38" s="1206"/>
      <c r="F38" s="36">
        <v>2.61</v>
      </c>
      <c r="G38" s="37">
        <v>4.01</v>
      </c>
      <c r="H38" s="37">
        <v>2.66</v>
      </c>
      <c r="I38" s="37">
        <v>0.28000000000000003</v>
      </c>
      <c r="J38" s="38">
        <v>0.47</v>
      </c>
      <c r="K38" s="22"/>
      <c r="L38" s="22"/>
      <c r="M38" s="22"/>
      <c r="N38" s="22"/>
      <c r="O38" s="22"/>
      <c r="P38" s="22"/>
    </row>
    <row r="39" spans="1:16" ht="39" customHeight="1" x14ac:dyDescent="0.15">
      <c r="A39" s="22"/>
      <c r="B39" s="35"/>
      <c r="C39" s="1204" t="s">
        <v>565</v>
      </c>
      <c r="D39" s="1205"/>
      <c r="E39" s="1206"/>
      <c r="F39" s="36">
        <v>0.05</v>
      </c>
      <c r="G39" s="37">
        <v>0.02</v>
      </c>
      <c r="H39" s="37">
        <v>0.02</v>
      </c>
      <c r="I39" s="37">
        <v>0.05</v>
      </c>
      <c r="J39" s="38">
        <v>0.03</v>
      </c>
      <c r="K39" s="22"/>
      <c r="L39" s="22"/>
      <c r="M39" s="22"/>
      <c r="N39" s="22"/>
      <c r="O39" s="22"/>
      <c r="P39" s="22"/>
    </row>
    <row r="40" spans="1:16" ht="39" customHeight="1" x14ac:dyDescent="0.15">
      <c r="A40" s="22"/>
      <c r="B40" s="35"/>
      <c r="C40" s="1204" t="s">
        <v>566</v>
      </c>
      <c r="D40" s="1205"/>
      <c r="E40" s="1206"/>
      <c r="F40" s="36">
        <v>0</v>
      </c>
      <c r="G40" s="37">
        <v>0.01</v>
      </c>
      <c r="H40" s="37">
        <v>0</v>
      </c>
      <c r="I40" s="37">
        <v>0</v>
      </c>
      <c r="J40" s="38">
        <v>0.01</v>
      </c>
      <c r="K40" s="22"/>
      <c r="L40" s="22"/>
      <c r="M40" s="22"/>
      <c r="N40" s="22"/>
      <c r="O40" s="22"/>
      <c r="P40" s="22"/>
    </row>
    <row r="41" spans="1:16" ht="39" customHeight="1" x14ac:dyDescent="0.15">
      <c r="A41" s="22"/>
      <c r="B41" s="35"/>
      <c r="C41" s="1204" t="s">
        <v>567</v>
      </c>
      <c r="D41" s="1205"/>
      <c r="E41" s="1206"/>
      <c r="F41" s="36" t="s">
        <v>510</v>
      </c>
      <c r="G41" s="37">
        <v>0</v>
      </c>
      <c r="H41" s="37">
        <v>0</v>
      </c>
      <c r="I41" s="37">
        <v>0</v>
      </c>
      <c r="J41" s="38">
        <v>0</v>
      </c>
      <c r="K41" s="22"/>
      <c r="L41" s="22"/>
      <c r="M41" s="22"/>
      <c r="N41" s="22"/>
      <c r="O41" s="22"/>
      <c r="P41" s="22"/>
    </row>
    <row r="42" spans="1:16" ht="39" customHeight="1" x14ac:dyDescent="0.15">
      <c r="A42" s="22"/>
      <c r="B42" s="39"/>
      <c r="C42" s="1204" t="s">
        <v>568</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569</v>
      </c>
      <c r="D43" s="1208"/>
      <c r="E43" s="1209"/>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uuTnntV261atmoesce08muYDvObaqL8V3EnQ6/7gXTN6xMZI5riqQ4sidWU7IwKdCiy5pchSLDQclA1/IVt4w==" saltValue="a6jrgBG51O1vVVxKWN5w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1940</v>
      </c>
      <c r="L45" s="60">
        <v>1988</v>
      </c>
      <c r="M45" s="60">
        <v>2021</v>
      </c>
      <c r="N45" s="60">
        <v>2106</v>
      </c>
      <c r="O45" s="61">
        <v>2178</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510</v>
      </c>
      <c r="L46" s="64" t="s">
        <v>510</v>
      </c>
      <c r="M46" s="64" t="s">
        <v>510</v>
      </c>
      <c r="N46" s="64" t="s">
        <v>510</v>
      </c>
      <c r="O46" s="65" t="s">
        <v>510</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510</v>
      </c>
      <c r="L47" s="64" t="s">
        <v>510</v>
      </c>
      <c r="M47" s="64" t="s">
        <v>510</v>
      </c>
      <c r="N47" s="64" t="s">
        <v>510</v>
      </c>
      <c r="O47" s="65" t="s">
        <v>510</v>
      </c>
      <c r="P47" s="48"/>
      <c r="Q47" s="48"/>
      <c r="R47" s="48"/>
      <c r="S47" s="48"/>
      <c r="T47" s="48"/>
      <c r="U47" s="48"/>
    </row>
    <row r="48" spans="1:21" ht="30.75" customHeight="1" x14ac:dyDescent="0.15">
      <c r="A48" s="48"/>
      <c r="B48" s="1232"/>
      <c r="C48" s="1233"/>
      <c r="D48" s="62"/>
      <c r="E48" s="1214" t="s">
        <v>14</v>
      </c>
      <c r="F48" s="1214"/>
      <c r="G48" s="1214"/>
      <c r="H48" s="1214"/>
      <c r="I48" s="1214"/>
      <c r="J48" s="1215"/>
      <c r="K48" s="63">
        <v>780</v>
      </c>
      <c r="L48" s="64">
        <v>761</v>
      </c>
      <c r="M48" s="64">
        <v>778</v>
      </c>
      <c r="N48" s="64">
        <v>777</v>
      </c>
      <c r="O48" s="65">
        <v>756</v>
      </c>
      <c r="P48" s="48"/>
      <c r="Q48" s="48"/>
      <c r="R48" s="48"/>
      <c r="S48" s="48"/>
      <c r="T48" s="48"/>
      <c r="U48" s="48"/>
    </row>
    <row r="49" spans="1:21" ht="30.75" customHeight="1" x14ac:dyDescent="0.15">
      <c r="A49" s="48"/>
      <c r="B49" s="1232"/>
      <c r="C49" s="1233"/>
      <c r="D49" s="62"/>
      <c r="E49" s="1214" t="s">
        <v>15</v>
      </c>
      <c r="F49" s="1214"/>
      <c r="G49" s="1214"/>
      <c r="H49" s="1214"/>
      <c r="I49" s="1214"/>
      <c r="J49" s="1215"/>
      <c r="K49" s="63">
        <v>211</v>
      </c>
      <c r="L49" s="64">
        <v>224</v>
      </c>
      <c r="M49" s="64">
        <v>228</v>
      </c>
      <c r="N49" s="64">
        <v>234</v>
      </c>
      <c r="O49" s="65">
        <v>221</v>
      </c>
      <c r="P49" s="48"/>
      <c r="Q49" s="48"/>
      <c r="R49" s="48"/>
      <c r="S49" s="48"/>
      <c r="T49" s="48"/>
      <c r="U49" s="48"/>
    </row>
    <row r="50" spans="1:21" ht="30.75" customHeight="1" x14ac:dyDescent="0.15">
      <c r="A50" s="48"/>
      <c r="B50" s="1232"/>
      <c r="C50" s="1233"/>
      <c r="D50" s="62"/>
      <c r="E50" s="1214" t="s">
        <v>16</v>
      </c>
      <c r="F50" s="1214"/>
      <c r="G50" s="1214"/>
      <c r="H50" s="1214"/>
      <c r="I50" s="1214"/>
      <c r="J50" s="1215"/>
      <c r="K50" s="63">
        <v>83</v>
      </c>
      <c r="L50" s="64">
        <v>63</v>
      </c>
      <c r="M50" s="64">
        <v>50</v>
      </c>
      <c r="N50" s="64">
        <v>57</v>
      </c>
      <c r="O50" s="65">
        <v>56</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510</v>
      </c>
      <c r="L51" s="64" t="s">
        <v>510</v>
      </c>
      <c r="M51" s="64" t="s">
        <v>510</v>
      </c>
      <c r="N51" s="64" t="s">
        <v>510</v>
      </c>
      <c r="O51" s="65" t="s">
        <v>510</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2221</v>
      </c>
      <c r="L52" s="64">
        <v>2257</v>
      </c>
      <c r="M52" s="64">
        <v>2295</v>
      </c>
      <c r="N52" s="64">
        <v>2322</v>
      </c>
      <c r="O52" s="65">
        <v>2441</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793</v>
      </c>
      <c r="L53" s="69">
        <v>779</v>
      </c>
      <c r="M53" s="69">
        <v>782</v>
      </c>
      <c r="N53" s="69">
        <v>852</v>
      </c>
      <c r="O53" s="70">
        <v>770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597</v>
      </c>
      <c r="L57" s="84" t="s">
        <v>598</v>
      </c>
      <c r="M57" s="84" t="s">
        <v>597</v>
      </c>
      <c r="N57" s="84" t="s">
        <v>597</v>
      </c>
      <c r="O57" s="85" t="s">
        <v>601</v>
      </c>
    </row>
    <row r="58" spans="1:21" ht="31.5" customHeight="1" thickBot="1" x14ac:dyDescent="0.2">
      <c r="B58" s="1222"/>
      <c r="C58" s="1223"/>
      <c r="D58" s="1227" t="s">
        <v>26</v>
      </c>
      <c r="E58" s="1228"/>
      <c r="F58" s="1228"/>
      <c r="G58" s="1228"/>
      <c r="H58" s="1228"/>
      <c r="I58" s="1228"/>
      <c r="J58" s="1229"/>
      <c r="K58" s="86" t="s">
        <v>597</v>
      </c>
      <c r="L58" s="87" t="s">
        <v>597</v>
      </c>
      <c r="M58" s="87" t="s">
        <v>599</v>
      </c>
      <c r="N58" s="87" t="s">
        <v>600</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4HllRpDGimwMCU+Sg4Xh6t2N3aquld76IPFXHcEIMYYhCJa+cKF5kpWKVOMq0CRho7NEPGcELy1wX5hFkTDKA==" saltValue="523/2rtgEw0g90lu9xQz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50" t="s">
        <v>29</v>
      </c>
      <c r="C41" s="1251"/>
      <c r="D41" s="102"/>
      <c r="E41" s="1252" t="s">
        <v>30</v>
      </c>
      <c r="F41" s="1252"/>
      <c r="G41" s="1252"/>
      <c r="H41" s="1253"/>
      <c r="I41" s="103">
        <v>26325</v>
      </c>
      <c r="J41" s="104">
        <v>30987</v>
      </c>
      <c r="K41" s="104">
        <v>31963</v>
      </c>
      <c r="L41" s="104">
        <v>32647</v>
      </c>
      <c r="M41" s="105">
        <v>32445</v>
      </c>
    </row>
    <row r="42" spans="2:13" ht="27.75" customHeight="1" x14ac:dyDescent="0.15">
      <c r="B42" s="1240"/>
      <c r="C42" s="1241"/>
      <c r="D42" s="106"/>
      <c r="E42" s="1244" t="s">
        <v>31</v>
      </c>
      <c r="F42" s="1244"/>
      <c r="G42" s="1244"/>
      <c r="H42" s="1245"/>
      <c r="I42" s="107">
        <v>600</v>
      </c>
      <c r="J42" s="108">
        <v>495</v>
      </c>
      <c r="K42" s="108">
        <v>448</v>
      </c>
      <c r="L42" s="108">
        <v>399</v>
      </c>
      <c r="M42" s="109">
        <v>346</v>
      </c>
    </row>
    <row r="43" spans="2:13" ht="27.75" customHeight="1" x14ac:dyDescent="0.15">
      <c r="B43" s="1240"/>
      <c r="C43" s="1241"/>
      <c r="D43" s="106"/>
      <c r="E43" s="1244" t="s">
        <v>32</v>
      </c>
      <c r="F43" s="1244"/>
      <c r="G43" s="1244"/>
      <c r="H43" s="1245"/>
      <c r="I43" s="107">
        <v>9419</v>
      </c>
      <c r="J43" s="108">
        <v>8850</v>
      </c>
      <c r="K43" s="108">
        <v>8385</v>
      </c>
      <c r="L43" s="108">
        <v>8039</v>
      </c>
      <c r="M43" s="109">
        <v>7731</v>
      </c>
    </row>
    <row r="44" spans="2:13" ht="27.75" customHeight="1" x14ac:dyDescent="0.15">
      <c r="B44" s="1240"/>
      <c r="C44" s="1241"/>
      <c r="D44" s="106"/>
      <c r="E44" s="1244" t="s">
        <v>33</v>
      </c>
      <c r="F44" s="1244"/>
      <c r="G44" s="1244"/>
      <c r="H44" s="1245"/>
      <c r="I44" s="107">
        <v>1139</v>
      </c>
      <c r="J44" s="108">
        <v>993</v>
      </c>
      <c r="K44" s="108">
        <v>837</v>
      </c>
      <c r="L44" s="108">
        <v>684</v>
      </c>
      <c r="M44" s="109">
        <v>512</v>
      </c>
    </row>
    <row r="45" spans="2:13" ht="27.75" customHeight="1" x14ac:dyDescent="0.15">
      <c r="B45" s="1240"/>
      <c r="C45" s="1241"/>
      <c r="D45" s="106"/>
      <c r="E45" s="1244" t="s">
        <v>34</v>
      </c>
      <c r="F45" s="1244"/>
      <c r="G45" s="1244"/>
      <c r="H45" s="1245"/>
      <c r="I45" s="107">
        <v>3023</v>
      </c>
      <c r="J45" s="108">
        <v>2808</v>
      </c>
      <c r="K45" s="108">
        <v>2861</v>
      </c>
      <c r="L45" s="108">
        <v>2359</v>
      </c>
      <c r="M45" s="109">
        <v>2438</v>
      </c>
    </row>
    <row r="46" spans="2:13" ht="27.75" customHeight="1" x14ac:dyDescent="0.15">
      <c r="B46" s="1240"/>
      <c r="C46" s="1241"/>
      <c r="D46" s="110"/>
      <c r="E46" s="1244" t="s">
        <v>35</v>
      </c>
      <c r="F46" s="1244"/>
      <c r="G46" s="1244"/>
      <c r="H46" s="1245"/>
      <c r="I46" s="107">
        <v>8</v>
      </c>
      <c r="J46" s="108">
        <v>9</v>
      </c>
      <c r="K46" s="108">
        <v>10</v>
      </c>
      <c r="L46" s="108" t="s">
        <v>510</v>
      </c>
      <c r="M46" s="109" t="s">
        <v>510</v>
      </c>
    </row>
    <row r="47" spans="2:13" ht="27.75" customHeight="1" x14ac:dyDescent="0.15">
      <c r="B47" s="1240"/>
      <c r="C47" s="1241"/>
      <c r="D47" s="111"/>
      <c r="E47" s="1254" t="s">
        <v>36</v>
      </c>
      <c r="F47" s="1255"/>
      <c r="G47" s="1255"/>
      <c r="H47" s="1256"/>
      <c r="I47" s="107" t="s">
        <v>510</v>
      </c>
      <c r="J47" s="108" t="s">
        <v>510</v>
      </c>
      <c r="K47" s="108" t="s">
        <v>510</v>
      </c>
      <c r="L47" s="108" t="s">
        <v>510</v>
      </c>
      <c r="M47" s="109" t="s">
        <v>510</v>
      </c>
    </row>
    <row r="48" spans="2:13" ht="27.75" customHeight="1" x14ac:dyDescent="0.15">
      <c r="B48" s="1240"/>
      <c r="C48" s="1241"/>
      <c r="D48" s="106"/>
      <c r="E48" s="1244" t="s">
        <v>37</v>
      </c>
      <c r="F48" s="1244"/>
      <c r="G48" s="1244"/>
      <c r="H48" s="1245"/>
      <c r="I48" s="107" t="s">
        <v>510</v>
      </c>
      <c r="J48" s="108" t="s">
        <v>510</v>
      </c>
      <c r="K48" s="108" t="s">
        <v>510</v>
      </c>
      <c r="L48" s="108" t="s">
        <v>510</v>
      </c>
      <c r="M48" s="109" t="s">
        <v>510</v>
      </c>
    </row>
    <row r="49" spans="2:13" ht="27.75" customHeight="1" x14ac:dyDescent="0.15">
      <c r="B49" s="1242"/>
      <c r="C49" s="1243"/>
      <c r="D49" s="106"/>
      <c r="E49" s="1244" t="s">
        <v>38</v>
      </c>
      <c r="F49" s="1244"/>
      <c r="G49" s="1244"/>
      <c r="H49" s="1245"/>
      <c r="I49" s="107" t="s">
        <v>510</v>
      </c>
      <c r="J49" s="108" t="s">
        <v>510</v>
      </c>
      <c r="K49" s="108" t="s">
        <v>510</v>
      </c>
      <c r="L49" s="108" t="s">
        <v>510</v>
      </c>
      <c r="M49" s="109" t="s">
        <v>510</v>
      </c>
    </row>
    <row r="50" spans="2:13" ht="27.75" customHeight="1" x14ac:dyDescent="0.15">
      <c r="B50" s="1238" t="s">
        <v>39</v>
      </c>
      <c r="C50" s="1239"/>
      <c r="D50" s="112"/>
      <c r="E50" s="1244" t="s">
        <v>40</v>
      </c>
      <c r="F50" s="1244"/>
      <c r="G50" s="1244"/>
      <c r="H50" s="1245"/>
      <c r="I50" s="107">
        <v>3775</v>
      </c>
      <c r="J50" s="108">
        <v>3897</v>
      </c>
      <c r="K50" s="108">
        <v>4543</v>
      </c>
      <c r="L50" s="108">
        <v>4688</v>
      </c>
      <c r="M50" s="109">
        <v>4507</v>
      </c>
    </row>
    <row r="51" spans="2:13" ht="27.75" customHeight="1" x14ac:dyDescent="0.15">
      <c r="B51" s="1240"/>
      <c r="C51" s="1241"/>
      <c r="D51" s="106"/>
      <c r="E51" s="1244" t="s">
        <v>41</v>
      </c>
      <c r="F51" s="1244"/>
      <c r="G51" s="1244"/>
      <c r="H51" s="1245"/>
      <c r="I51" s="107">
        <v>2758</v>
      </c>
      <c r="J51" s="108">
        <v>2980</v>
      </c>
      <c r="K51" s="108">
        <v>3279</v>
      </c>
      <c r="L51" s="108">
        <v>3126</v>
      </c>
      <c r="M51" s="109">
        <v>2785</v>
      </c>
    </row>
    <row r="52" spans="2:13" ht="27.75" customHeight="1" x14ac:dyDescent="0.15">
      <c r="B52" s="1242"/>
      <c r="C52" s="1243"/>
      <c r="D52" s="106"/>
      <c r="E52" s="1244" t="s">
        <v>42</v>
      </c>
      <c r="F52" s="1244"/>
      <c r="G52" s="1244"/>
      <c r="H52" s="1245"/>
      <c r="I52" s="107">
        <v>26193</v>
      </c>
      <c r="J52" s="108">
        <v>27353</v>
      </c>
      <c r="K52" s="108">
        <v>26638</v>
      </c>
      <c r="L52" s="108">
        <v>25967</v>
      </c>
      <c r="M52" s="109">
        <v>25110</v>
      </c>
    </row>
    <row r="53" spans="2:13" ht="27.75" customHeight="1" thickBot="1" x14ac:dyDescent="0.2">
      <c r="B53" s="1246" t="s">
        <v>43</v>
      </c>
      <c r="C53" s="1247"/>
      <c r="D53" s="113"/>
      <c r="E53" s="1248" t="s">
        <v>44</v>
      </c>
      <c r="F53" s="1248"/>
      <c r="G53" s="1248"/>
      <c r="H53" s="1249"/>
      <c r="I53" s="114">
        <v>7787</v>
      </c>
      <c r="J53" s="115">
        <v>9913</v>
      </c>
      <c r="K53" s="115">
        <v>10044</v>
      </c>
      <c r="L53" s="115">
        <v>10347</v>
      </c>
      <c r="M53" s="116">
        <v>11070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8/4cVXvqMRPQhKhfx9BJGVZ+wzLtARcaQHjXI1FE2zeWotFBeQ/XX76ErZsf/aTT01R3vL177xQcFy+olVfQ==" saltValue="1n1prNHk2eTypgdqoqUf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47</v>
      </c>
      <c r="D55" s="1265"/>
      <c r="E55" s="1266"/>
      <c r="F55" s="128">
        <v>1662</v>
      </c>
      <c r="G55" s="128">
        <v>1626</v>
      </c>
      <c r="H55" s="129">
        <v>1525</v>
      </c>
    </row>
    <row r="56" spans="2:8" ht="52.5" customHeight="1" x14ac:dyDescent="0.15">
      <c r="B56" s="130"/>
      <c r="C56" s="1267" t="s">
        <v>48</v>
      </c>
      <c r="D56" s="1267"/>
      <c r="E56" s="1268"/>
      <c r="F56" s="131">
        <v>992</v>
      </c>
      <c r="G56" s="131">
        <v>1123</v>
      </c>
      <c r="H56" s="132">
        <v>1123</v>
      </c>
    </row>
    <row r="57" spans="2:8" ht="53.25" customHeight="1" x14ac:dyDescent="0.15">
      <c r="B57" s="130"/>
      <c r="C57" s="1269" t="s">
        <v>49</v>
      </c>
      <c r="D57" s="1269"/>
      <c r="E57" s="1270"/>
      <c r="F57" s="133">
        <v>1866</v>
      </c>
      <c r="G57" s="133">
        <v>1751</v>
      </c>
      <c r="H57" s="134">
        <v>1490</v>
      </c>
    </row>
    <row r="58" spans="2:8" ht="45.75" customHeight="1" x14ac:dyDescent="0.15">
      <c r="B58" s="135"/>
      <c r="C58" s="1257" t="s">
        <v>603</v>
      </c>
      <c r="D58" s="1258"/>
      <c r="E58" s="1259"/>
      <c r="F58" s="136">
        <v>536</v>
      </c>
      <c r="G58" s="136">
        <v>536</v>
      </c>
      <c r="H58" s="137">
        <v>536</v>
      </c>
    </row>
    <row r="59" spans="2:8" ht="45.75" customHeight="1" x14ac:dyDescent="0.15">
      <c r="B59" s="135"/>
      <c r="C59" s="1257" t="s">
        <v>604</v>
      </c>
      <c r="D59" s="1258"/>
      <c r="E59" s="1259"/>
      <c r="F59" s="136">
        <v>685</v>
      </c>
      <c r="G59" s="136">
        <v>576</v>
      </c>
      <c r="H59" s="137">
        <v>466</v>
      </c>
    </row>
    <row r="60" spans="2:8" ht="45.75" customHeight="1" x14ac:dyDescent="0.15">
      <c r="B60" s="135"/>
      <c r="C60" s="1257" t="s">
        <v>605</v>
      </c>
      <c r="D60" s="1258"/>
      <c r="E60" s="1259"/>
      <c r="F60" s="136">
        <v>379</v>
      </c>
      <c r="G60" s="136">
        <v>379</v>
      </c>
      <c r="H60" s="137">
        <v>229</v>
      </c>
    </row>
    <row r="61" spans="2:8" ht="45.75" customHeight="1" x14ac:dyDescent="0.15">
      <c r="B61" s="135"/>
      <c r="C61" s="1257" t="s">
        <v>606</v>
      </c>
      <c r="D61" s="1258"/>
      <c r="E61" s="1259"/>
      <c r="F61" s="136">
        <v>103</v>
      </c>
      <c r="G61" s="136">
        <v>103</v>
      </c>
      <c r="H61" s="137">
        <v>103</v>
      </c>
    </row>
    <row r="62" spans="2:8" ht="45.75" customHeight="1" thickBot="1" x14ac:dyDescent="0.2">
      <c r="B62" s="138"/>
      <c r="C62" s="1260" t="s">
        <v>607</v>
      </c>
      <c r="D62" s="1261"/>
      <c r="E62" s="1262"/>
      <c r="F62" s="139">
        <v>100</v>
      </c>
      <c r="G62" s="139">
        <v>97</v>
      </c>
      <c r="H62" s="140">
        <v>94</v>
      </c>
    </row>
    <row r="63" spans="2:8" ht="52.5" customHeight="1" thickBot="1" x14ac:dyDescent="0.2">
      <c r="B63" s="141"/>
      <c r="C63" s="1263" t="s">
        <v>50</v>
      </c>
      <c r="D63" s="1263"/>
      <c r="E63" s="1264"/>
      <c r="F63" s="142">
        <v>4520</v>
      </c>
      <c r="G63" s="142">
        <v>4500</v>
      </c>
      <c r="H63" s="143">
        <v>4138</v>
      </c>
    </row>
    <row r="64" spans="2:8" ht="15" customHeight="1" x14ac:dyDescent="0.15"/>
  </sheetData>
  <sheetProtection algorithmName="SHA-512" hashValue="1YGR/zfxmhhafEbbYoPisx/El89RJXYqOtMW16O9rSgychFm7vuAH+uW7x8ZGbuSvx/Iwn/ryUZTtxaMq0RUMA==" saltValue="Vze0750KXxeQHjPKJ4J+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549</v>
      </c>
      <c r="G2" s="157"/>
      <c r="H2" s="158"/>
    </row>
    <row r="3" spans="1:8" x14ac:dyDescent="0.15">
      <c r="A3" s="154" t="s">
        <v>542</v>
      </c>
      <c r="B3" s="159"/>
      <c r="C3" s="160"/>
      <c r="D3" s="161">
        <v>85231</v>
      </c>
      <c r="E3" s="162"/>
      <c r="F3" s="163">
        <v>77507</v>
      </c>
      <c r="G3" s="164"/>
      <c r="H3" s="165"/>
    </row>
    <row r="4" spans="1:8" x14ac:dyDescent="0.15">
      <c r="A4" s="166"/>
      <c r="B4" s="167"/>
      <c r="C4" s="168"/>
      <c r="D4" s="169">
        <v>41041</v>
      </c>
      <c r="E4" s="170"/>
      <c r="F4" s="171">
        <v>42788</v>
      </c>
      <c r="G4" s="172"/>
      <c r="H4" s="173"/>
    </row>
    <row r="5" spans="1:8" x14ac:dyDescent="0.15">
      <c r="A5" s="154" t="s">
        <v>544</v>
      </c>
      <c r="B5" s="159"/>
      <c r="C5" s="160"/>
      <c r="D5" s="161">
        <v>132576</v>
      </c>
      <c r="E5" s="162"/>
      <c r="F5" s="163">
        <v>86564</v>
      </c>
      <c r="G5" s="164"/>
      <c r="H5" s="165"/>
    </row>
    <row r="6" spans="1:8" x14ac:dyDescent="0.15">
      <c r="A6" s="166"/>
      <c r="B6" s="167"/>
      <c r="C6" s="168"/>
      <c r="D6" s="169">
        <v>78737</v>
      </c>
      <c r="E6" s="170"/>
      <c r="F6" s="171">
        <v>44869</v>
      </c>
      <c r="G6" s="172"/>
      <c r="H6" s="173"/>
    </row>
    <row r="7" spans="1:8" x14ac:dyDescent="0.15">
      <c r="A7" s="154" t="s">
        <v>545</v>
      </c>
      <c r="B7" s="159"/>
      <c r="C7" s="160"/>
      <c r="D7" s="161">
        <v>64450</v>
      </c>
      <c r="E7" s="162"/>
      <c r="F7" s="163">
        <v>62698</v>
      </c>
      <c r="G7" s="164"/>
      <c r="H7" s="165"/>
    </row>
    <row r="8" spans="1:8" x14ac:dyDescent="0.15">
      <c r="A8" s="166"/>
      <c r="B8" s="167"/>
      <c r="C8" s="168"/>
      <c r="D8" s="169">
        <v>23011</v>
      </c>
      <c r="E8" s="170"/>
      <c r="F8" s="171">
        <v>31973</v>
      </c>
      <c r="G8" s="172"/>
      <c r="H8" s="173"/>
    </row>
    <row r="9" spans="1:8" x14ac:dyDescent="0.15">
      <c r="A9" s="154" t="s">
        <v>546</v>
      </c>
      <c r="B9" s="159"/>
      <c r="C9" s="160"/>
      <c r="D9" s="161">
        <v>64162</v>
      </c>
      <c r="E9" s="162"/>
      <c r="F9" s="163">
        <v>79245</v>
      </c>
      <c r="G9" s="164"/>
      <c r="H9" s="165"/>
    </row>
    <row r="10" spans="1:8" x14ac:dyDescent="0.15">
      <c r="A10" s="166"/>
      <c r="B10" s="167"/>
      <c r="C10" s="168"/>
      <c r="D10" s="169">
        <v>28681</v>
      </c>
      <c r="E10" s="170"/>
      <c r="F10" s="171">
        <v>40378</v>
      </c>
      <c r="G10" s="172"/>
      <c r="H10" s="173"/>
    </row>
    <row r="11" spans="1:8" x14ac:dyDescent="0.15">
      <c r="A11" s="154" t="s">
        <v>547</v>
      </c>
      <c r="B11" s="159"/>
      <c r="C11" s="160"/>
      <c r="D11" s="161">
        <v>50907</v>
      </c>
      <c r="E11" s="162"/>
      <c r="F11" s="163">
        <v>71604</v>
      </c>
      <c r="G11" s="164"/>
      <c r="H11" s="165"/>
    </row>
    <row r="12" spans="1:8" x14ac:dyDescent="0.15">
      <c r="A12" s="166"/>
      <c r="B12" s="167"/>
      <c r="C12" s="174"/>
      <c r="D12" s="169">
        <v>31507</v>
      </c>
      <c r="E12" s="170"/>
      <c r="F12" s="171">
        <v>45121</v>
      </c>
      <c r="G12" s="172"/>
      <c r="H12" s="173"/>
    </row>
    <row r="13" spans="1:8" x14ac:dyDescent="0.15">
      <c r="A13" s="154"/>
      <c r="B13" s="159"/>
      <c r="C13" s="175"/>
      <c r="D13" s="176">
        <v>79465</v>
      </c>
      <c r="E13" s="177"/>
      <c r="F13" s="178">
        <v>75524</v>
      </c>
      <c r="G13" s="179"/>
      <c r="H13" s="165"/>
    </row>
    <row r="14" spans="1:8" x14ac:dyDescent="0.15">
      <c r="A14" s="166"/>
      <c r="B14" s="167"/>
      <c r="C14" s="168"/>
      <c r="D14" s="169">
        <v>40595</v>
      </c>
      <c r="E14" s="170"/>
      <c r="F14" s="171">
        <v>41026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7.86</v>
      </c>
      <c r="C19" s="180">
        <f>ROUND(VALUE(SUBSTITUTE(実質収支比率等に係る経年分析!G$48,"▲","-")),2)</f>
        <v>7.17</v>
      </c>
      <c r="D19" s="180">
        <f>ROUND(VALUE(SUBSTITUTE(実質収支比率等に係る経年分析!H$48,"▲","-")),2)</f>
        <v>6.78</v>
      </c>
      <c r="E19" s="180">
        <f>ROUND(VALUE(SUBSTITUTE(実質収支比率等に係る経年分析!I$48,"▲","-")),2)</f>
        <v>6.84</v>
      </c>
      <c r="F19" s="180">
        <f>ROUND(VALUE(SUBSTITUTE(実質収支比率等に係る経年分析!J$48,"▲","-")),2)</f>
        <v>5.98</v>
      </c>
    </row>
    <row r="20" spans="1:11" x14ac:dyDescent="0.15">
      <c r="A20" s="180" t="s">
        <v>54</v>
      </c>
      <c r="B20" s="180">
        <f>ROUND(VALUE(SUBSTITUTE(実質収支比率等に係る経年分析!F$47,"▲","-")),2)</f>
        <v>10.53</v>
      </c>
      <c r="C20" s="180">
        <f>ROUND(VALUE(SUBSTITUTE(実質収支比率等に係る経年分析!G$47,"▲","-")),2)</f>
        <v>13.08</v>
      </c>
      <c r="D20" s="180">
        <f>ROUND(VALUE(SUBSTITUTE(実質収支比率等に係る経年分析!H$47,"▲","-")),2)</f>
        <v>12.64</v>
      </c>
      <c r="E20" s="180">
        <f>ROUND(VALUE(SUBSTITUTE(実質収支比率等に係る経年分析!I$47,"▲","-")),2)</f>
        <v>12.38</v>
      </c>
      <c r="F20" s="180">
        <f>ROUND(VALUE(SUBSTITUTE(実質収支比率等に係る経年分析!J$47,"▲","-")),2)</f>
        <v>11.63</v>
      </c>
    </row>
    <row r="21" spans="1:11" x14ac:dyDescent="0.15">
      <c r="A21" s="180" t="s">
        <v>55</v>
      </c>
      <c r="B21" s="180">
        <f>IF(ISNUMBER(VALUE(SUBSTITUTE(実質収支比率等に係る経年分析!F$49,"▲","-"))),ROUND(VALUE(SUBSTITUTE(実質収支比率等に係る経年分析!F$49,"▲","-")),2),NA())</f>
        <v>5.5</v>
      </c>
      <c r="C21" s="180">
        <f>IF(ISNUMBER(VALUE(SUBSTITUTE(実質収支比率等に係る経年分析!G$49,"▲","-"))),ROUND(VALUE(SUBSTITUTE(実質収支比率等に係る経年分析!G$49,"▲","-")),2),NA())</f>
        <v>1.42</v>
      </c>
      <c r="D21" s="180">
        <f>IF(ISNUMBER(VALUE(SUBSTITUTE(実質収支比率等に係る経年分析!H$49,"▲","-"))),ROUND(VALUE(SUBSTITUTE(実質収支比率等に係る経年分析!H$49,"▲","-")),2),NA())</f>
        <v>-0.63</v>
      </c>
      <c r="E21" s="180">
        <f>IF(ISNUMBER(VALUE(SUBSTITUTE(実質収支比率等に係る経年分析!I$49,"▲","-"))),ROUND(VALUE(SUBSTITUTE(実質収支比率等に係る経年分析!I$49,"▲","-")),2),NA())</f>
        <v>-0.2</v>
      </c>
      <c r="F21" s="180">
        <f>IF(ISNUMBER(VALUE(SUBSTITUTE(実質収支比率等に係る経年分析!J$49,"▲","-"))),ROUND(VALUE(SUBSTITUTE(実質収支比率等に係る経年分析!J$49,"▲","-")),2),NA())</f>
        <v>-1.66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v>
      </c>
    </row>
    <row r="34" spans="1:16" x14ac:dyDescent="0.15">
      <c r="A34" s="181" t="str">
        <f>IF(連結実質赤字比率に係る赤字・黒字の構成分析!C$36="",NA(),連結実質赤字比率に係る赤字・黒字の構成分析!C$36)</f>
        <v>公共下水道事業特別会計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24.26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2221</v>
      </c>
      <c r="E42" s="182"/>
      <c r="F42" s="182"/>
      <c r="G42" s="182">
        <f>'実質公債費比率（分子）の構造'!L$52</f>
        <v>2257</v>
      </c>
      <c r="H42" s="182"/>
      <c r="I42" s="182"/>
      <c r="J42" s="182">
        <f>'実質公債費比率（分子）の構造'!M$52</f>
        <v>2295</v>
      </c>
      <c r="K42" s="182"/>
      <c r="L42" s="182"/>
      <c r="M42" s="182">
        <f>'実質公債費比率（分子）の構造'!N$52</f>
        <v>2322</v>
      </c>
      <c r="N42" s="182"/>
      <c r="O42" s="182"/>
      <c r="P42" s="182">
        <f>'実質公債費比率（分子）の構造'!O$52</f>
        <v>2441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83</v>
      </c>
      <c r="C44" s="182"/>
      <c r="D44" s="182"/>
      <c r="E44" s="182">
        <f>'実質公債費比率（分子）の構造'!L$50</f>
        <v>63</v>
      </c>
      <c r="F44" s="182"/>
      <c r="G44" s="182"/>
      <c r="H44" s="182">
        <f>'実質公債費比率（分子）の構造'!M$50</f>
        <v>50</v>
      </c>
      <c r="I44" s="182"/>
      <c r="J44" s="182"/>
      <c r="K44" s="182">
        <f>'実質公債費比率（分子）の構造'!N$50</f>
        <v>57</v>
      </c>
      <c r="L44" s="182"/>
      <c r="M44" s="182"/>
      <c r="N44" s="182">
        <f>'実質公債費比率（分子）の構造'!O$50</f>
        <v>56</v>
      </c>
      <c r="O44" s="182"/>
      <c r="P44" s="182"/>
    </row>
    <row r="45" spans="1:16" x14ac:dyDescent="0.15">
      <c r="A45" s="182" t="s">
        <v>65</v>
      </c>
      <c r="B45" s="182">
        <f>'実質公債費比率（分子）の構造'!K$49</f>
        <v>211</v>
      </c>
      <c r="C45" s="182"/>
      <c r="D45" s="182"/>
      <c r="E45" s="182">
        <f>'実質公債費比率（分子）の構造'!L$49</f>
        <v>224</v>
      </c>
      <c r="F45" s="182"/>
      <c r="G45" s="182"/>
      <c r="H45" s="182">
        <f>'実質公債費比率（分子）の構造'!M$49</f>
        <v>228</v>
      </c>
      <c r="I45" s="182"/>
      <c r="J45" s="182"/>
      <c r="K45" s="182">
        <f>'実質公債費比率（分子）の構造'!N$49</f>
        <v>234</v>
      </c>
      <c r="L45" s="182"/>
      <c r="M45" s="182"/>
      <c r="N45" s="182">
        <f>'実質公債費比率（分子）の構造'!O$49</f>
        <v>221</v>
      </c>
      <c r="O45" s="182"/>
      <c r="P45" s="182"/>
    </row>
    <row r="46" spans="1:16" x14ac:dyDescent="0.15">
      <c r="A46" s="182" t="s">
        <v>66</v>
      </c>
      <c r="B46" s="182">
        <f>'実質公債費比率（分子）の構造'!K$48</f>
        <v>780</v>
      </c>
      <c r="C46" s="182"/>
      <c r="D46" s="182"/>
      <c r="E46" s="182">
        <f>'実質公債費比率（分子）の構造'!L$48</f>
        <v>761</v>
      </c>
      <c r="F46" s="182"/>
      <c r="G46" s="182"/>
      <c r="H46" s="182">
        <f>'実質公債費比率（分子）の構造'!M$48</f>
        <v>778</v>
      </c>
      <c r="I46" s="182"/>
      <c r="J46" s="182"/>
      <c r="K46" s="182">
        <f>'実質公債費比率（分子）の構造'!N$48</f>
        <v>777</v>
      </c>
      <c r="L46" s="182"/>
      <c r="M46" s="182"/>
      <c r="N46" s="182">
        <f>'実質公債費比率（分子）の構造'!O$48</f>
        <v>756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1940</v>
      </c>
      <c r="C49" s="182"/>
      <c r="D49" s="182"/>
      <c r="E49" s="182">
        <f>'実質公債費比率（分子）の構造'!L$45</f>
        <v>1988</v>
      </c>
      <c r="F49" s="182"/>
      <c r="G49" s="182"/>
      <c r="H49" s="182">
        <f>'実質公債費比率（分子）の構造'!M$45</f>
        <v>2021</v>
      </c>
      <c r="I49" s="182"/>
      <c r="J49" s="182"/>
      <c r="K49" s="182">
        <f>'実質公債費比率（分子）の構造'!N$45</f>
        <v>2106</v>
      </c>
      <c r="L49" s="182"/>
      <c r="M49" s="182"/>
      <c r="N49" s="182">
        <f>'実質公債費比率（分子）の構造'!O$45</f>
        <v>2178</v>
      </c>
      <c r="O49" s="182"/>
      <c r="P49" s="182"/>
    </row>
    <row r="50" spans="1:16" x14ac:dyDescent="0.15">
      <c r="A50" s="182" t="s">
        <v>70</v>
      </c>
      <c r="B50" s="182" t="e">
        <f>NA()</f>
        <v>#N/A</v>
      </c>
      <c r="C50" s="182">
        <f>IF(ISNUMBER('実質公債費比率（分子）の構造'!K$53),'実質公債費比率（分子）の構造'!K$53,NA())</f>
        <v>793</v>
      </c>
      <c r="D50" s="182" t="e">
        <f>NA()</f>
        <v>#N/A</v>
      </c>
      <c r="E50" s="182" t="e">
        <f>NA()</f>
        <v>#N/A</v>
      </c>
      <c r="F50" s="182">
        <f>IF(ISNUMBER('実質公債費比率（分子）の構造'!L$53),'実質公債費比率（分子）の構造'!L$53,NA())</f>
        <v>779</v>
      </c>
      <c r="G50" s="182" t="e">
        <f>NA()</f>
        <v>#N/A</v>
      </c>
      <c r="H50" s="182" t="e">
        <f>NA()</f>
        <v>#N/A</v>
      </c>
      <c r="I50" s="182">
        <f>IF(ISNUMBER('実質公債費比率（分子）の構造'!M$53),'実質公債費比率（分子）の構造'!M$53,NA())</f>
        <v>782</v>
      </c>
      <c r="J50" s="182" t="e">
        <f>NA()</f>
        <v>#N/A</v>
      </c>
      <c r="K50" s="182" t="e">
        <f>NA()</f>
        <v>#N/A</v>
      </c>
      <c r="L50" s="182">
        <f>IF(ISNUMBER('実質公債費比率（分子）の構造'!N$53),'実質公債費比率（分子）の構造'!N$53,NA())</f>
        <v>852</v>
      </c>
      <c r="M50" s="182" t="e">
        <f>NA()</f>
        <v>#N/A</v>
      </c>
      <c r="N50" s="182" t="e">
        <f>NA()</f>
        <v>#N/A</v>
      </c>
      <c r="O50" s="182">
        <f>IF(ISNUMBER('実質公債費比率（分子）の構造'!O$53),'実質公債費比率（分子）の構造'!O$53,NA())</f>
        <v>770</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26193</v>
      </c>
      <c r="E56" s="181"/>
      <c r="F56" s="181"/>
      <c r="G56" s="181">
        <f>'将来負担比率（分子）の構造'!J$52</f>
        <v>27353</v>
      </c>
      <c r="H56" s="181"/>
      <c r="I56" s="181"/>
      <c r="J56" s="181">
        <f>'将来負担比率（分子）の構造'!K$52</f>
        <v>26638</v>
      </c>
      <c r="K56" s="181"/>
      <c r="L56" s="181"/>
      <c r="M56" s="181">
        <f>'将来負担比率（分子）の構造'!L$52</f>
        <v>25967</v>
      </c>
      <c r="N56" s="181"/>
      <c r="O56" s="181"/>
      <c r="P56" s="181">
        <f>'将来負担比率（分子）の構造'!M$52</f>
        <v>25110</v>
      </c>
    </row>
    <row r="57" spans="1:16" x14ac:dyDescent="0.15">
      <c r="A57" s="181" t="s">
        <v>41</v>
      </c>
      <c r="B57" s="181"/>
      <c r="C57" s="181"/>
      <c r="D57" s="181">
        <f>'将来負担比率（分子）の構造'!I$51</f>
        <v>2758</v>
      </c>
      <c r="E57" s="181"/>
      <c r="F57" s="181"/>
      <c r="G57" s="181">
        <f>'将来負担比率（分子）の構造'!J$51</f>
        <v>2980</v>
      </c>
      <c r="H57" s="181"/>
      <c r="I57" s="181"/>
      <c r="J57" s="181">
        <f>'将来負担比率（分子）の構造'!K$51</f>
        <v>3279</v>
      </c>
      <c r="K57" s="181"/>
      <c r="L57" s="181"/>
      <c r="M57" s="181">
        <f>'将来負担比率（分子）の構造'!L$51</f>
        <v>3126</v>
      </c>
      <c r="N57" s="181"/>
      <c r="O57" s="181"/>
      <c r="P57" s="181">
        <f>'将来負担比率（分子）の構造'!M$51</f>
        <v>2785</v>
      </c>
    </row>
    <row r="58" spans="1:16" x14ac:dyDescent="0.15">
      <c r="A58" s="181" t="s">
        <v>40</v>
      </c>
      <c r="B58" s="181"/>
      <c r="C58" s="181"/>
      <c r="D58" s="181">
        <f>'将来負担比率（分子）の構造'!I$50</f>
        <v>3775</v>
      </c>
      <c r="E58" s="181"/>
      <c r="F58" s="181"/>
      <c r="G58" s="181">
        <f>'将来負担比率（分子）の構造'!J$50</f>
        <v>3897</v>
      </c>
      <c r="H58" s="181"/>
      <c r="I58" s="181"/>
      <c r="J58" s="181">
        <f>'将来負担比率（分子）の構造'!K$50</f>
        <v>4543</v>
      </c>
      <c r="K58" s="181"/>
      <c r="L58" s="181"/>
      <c r="M58" s="181">
        <f>'将来負担比率（分子）の構造'!L$50</f>
        <v>4688</v>
      </c>
      <c r="N58" s="181"/>
      <c r="O58" s="181"/>
      <c r="P58" s="181">
        <f>'将来負担比率（分子）の構造'!M$50</f>
        <v>4507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v>
      </c>
      <c r="C61" s="181"/>
      <c r="D61" s="181"/>
      <c r="E61" s="181">
        <f>'将来負担比率（分子）の構造'!J$46</f>
        <v>9</v>
      </c>
      <c r="F61" s="181"/>
      <c r="G61" s="181"/>
      <c r="H61" s="181">
        <f>'将来負担比率（分子）の構造'!K$46</f>
        <v>10</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3023</v>
      </c>
      <c r="C62" s="181"/>
      <c r="D62" s="181"/>
      <c r="E62" s="181">
        <f>'将来負担比率（分子）の構造'!J$45</f>
        <v>2808</v>
      </c>
      <c r="F62" s="181"/>
      <c r="G62" s="181"/>
      <c r="H62" s="181">
        <f>'将来負担比率（分子）の構造'!K$45</f>
        <v>2861</v>
      </c>
      <c r="I62" s="181"/>
      <c r="J62" s="181"/>
      <c r="K62" s="181">
        <f>'将来負担比率（分子）の構造'!L$45</f>
        <v>2359</v>
      </c>
      <c r="L62" s="181"/>
      <c r="M62" s="181"/>
      <c r="N62" s="181">
        <f>'将来負担比率（分子）の構造'!M$45</f>
        <v>2438</v>
      </c>
      <c r="O62" s="181"/>
      <c r="P62" s="181"/>
    </row>
    <row r="63" spans="1:16" x14ac:dyDescent="0.15">
      <c r="A63" s="181" t="s">
        <v>33</v>
      </c>
      <c r="B63" s="181">
        <f>'将来負担比率（分子）の構造'!I$44</f>
        <v>1139</v>
      </c>
      <c r="C63" s="181"/>
      <c r="D63" s="181"/>
      <c r="E63" s="181">
        <f>'将来負担比率（分子）の構造'!J$44</f>
        <v>993</v>
      </c>
      <c r="F63" s="181"/>
      <c r="G63" s="181"/>
      <c r="H63" s="181">
        <f>'将来負担比率（分子）の構造'!K$44</f>
        <v>837</v>
      </c>
      <c r="I63" s="181"/>
      <c r="J63" s="181"/>
      <c r="K63" s="181">
        <f>'将来負担比率（分子）の構造'!L$44</f>
        <v>684</v>
      </c>
      <c r="L63" s="181"/>
      <c r="M63" s="181"/>
      <c r="N63" s="181">
        <f>'将来負担比率（分子）の構造'!M$44</f>
        <v>512</v>
      </c>
      <c r="O63" s="181"/>
      <c r="P63" s="181"/>
    </row>
    <row r="64" spans="1:16" x14ac:dyDescent="0.15">
      <c r="A64" s="181" t="s">
        <v>32</v>
      </c>
      <c r="B64" s="181">
        <f>'将来負担比率（分子）の構造'!I$43</f>
        <v>9419</v>
      </c>
      <c r="C64" s="181"/>
      <c r="D64" s="181"/>
      <c r="E64" s="181">
        <f>'将来負担比率（分子）の構造'!J$43</f>
        <v>8850</v>
      </c>
      <c r="F64" s="181"/>
      <c r="G64" s="181"/>
      <c r="H64" s="181">
        <f>'将来負担比率（分子）の構造'!K$43</f>
        <v>8385</v>
      </c>
      <c r="I64" s="181"/>
      <c r="J64" s="181"/>
      <c r="K64" s="181">
        <f>'将来負担比率（分子）の構造'!L$43</f>
        <v>8039</v>
      </c>
      <c r="L64" s="181"/>
      <c r="M64" s="181"/>
      <c r="N64" s="181">
        <f>'将来負担比率（分子）の構造'!M$43</f>
        <v>7731</v>
      </c>
      <c r="O64" s="181"/>
      <c r="P64" s="181"/>
    </row>
    <row r="65" spans="1:16" x14ac:dyDescent="0.15">
      <c r="A65" s="181" t="s">
        <v>31</v>
      </c>
      <c r="B65" s="181">
        <f>'将来負担比率（分子）の構造'!I$42</f>
        <v>600</v>
      </c>
      <c r="C65" s="181"/>
      <c r="D65" s="181"/>
      <c r="E65" s="181">
        <f>'将来負担比率（分子）の構造'!J$42</f>
        <v>495</v>
      </c>
      <c r="F65" s="181"/>
      <c r="G65" s="181"/>
      <c r="H65" s="181">
        <f>'将来負担比率（分子）の構造'!K$42</f>
        <v>448</v>
      </c>
      <c r="I65" s="181"/>
      <c r="J65" s="181"/>
      <c r="K65" s="181">
        <f>'将来負担比率（分子）の構造'!L$42</f>
        <v>399</v>
      </c>
      <c r="L65" s="181"/>
      <c r="M65" s="181"/>
      <c r="N65" s="181">
        <f>'将来負担比率（分子）の構造'!M$42</f>
        <v>346</v>
      </c>
      <c r="O65" s="181"/>
      <c r="P65" s="181"/>
    </row>
    <row r="66" spans="1:16" x14ac:dyDescent="0.15">
      <c r="A66" s="181" t="s">
        <v>30</v>
      </c>
      <c r="B66" s="181">
        <f>'将来負担比率（分子）の構造'!I$41</f>
        <v>26325</v>
      </c>
      <c r="C66" s="181"/>
      <c r="D66" s="181"/>
      <c r="E66" s="181">
        <f>'将来負担比率（分子）の構造'!J$41</f>
        <v>30987</v>
      </c>
      <c r="F66" s="181"/>
      <c r="G66" s="181"/>
      <c r="H66" s="181">
        <f>'将来負担比率（分子）の構造'!K$41</f>
        <v>31963</v>
      </c>
      <c r="I66" s="181"/>
      <c r="J66" s="181"/>
      <c r="K66" s="181">
        <f>'将来負担比率（分子）の構造'!L$41</f>
        <v>32647</v>
      </c>
      <c r="L66" s="181"/>
      <c r="M66" s="181"/>
      <c r="N66" s="181">
        <f>'将来負担比率（分子）の構造'!M$41</f>
        <v>32445</v>
      </c>
      <c r="O66" s="181"/>
      <c r="P66" s="181"/>
    </row>
    <row r="67" spans="1:16" x14ac:dyDescent="0.15">
      <c r="A67" s="181" t="s">
        <v>74</v>
      </c>
      <c r="B67" s="181" t="e">
        <f>NA()</f>
        <v>#N/A</v>
      </c>
      <c r="C67" s="181">
        <f>IF(ISNUMBER('将来負担比率（分子）の構造'!I$53), IF('将来負担比率（分子）の構造'!I$53 &lt; 0, 0, '将来負担比率（分子）の構造'!I$53), NA())</f>
        <v>7787</v>
      </c>
      <c r="D67" s="181" t="e">
        <f>NA()</f>
        <v>#N/A</v>
      </c>
      <c r="E67" s="181" t="e">
        <f>NA()</f>
        <v>#N/A</v>
      </c>
      <c r="F67" s="181">
        <f>IF(ISNUMBER('将来負担比率（分子）の構造'!J$53), IF('将来負担比率（分子）の構造'!J$53 &lt; 0, 0, '将来負担比率（分子）の構造'!J$53), NA())</f>
        <v>9913</v>
      </c>
      <c r="G67" s="181" t="e">
        <f>NA()</f>
        <v>#N/A</v>
      </c>
      <c r="H67" s="181" t="e">
        <f>NA()</f>
        <v>#N/A</v>
      </c>
      <c r="I67" s="181">
        <f>IF(ISNUMBER('将来負担比率（分子）の構造'!K$53), IF('将来負担比率（分子）の構造'!K$53 &lt; 0, 0, '将来負担比率（分子）の構造'!K$53), NA())</f>
        <v>10044</v>
      </c>
      <c r="J67" s="181" t="e">
        <f>NA()</f>
        <v>#N/A</v>
      </c>
      <c r="K67" s="181" t="e">
        <f>NA()</f>
        <v>#N/A</v>
      </c>
      <c r="L67" s="181">
        <f>IF(ISNUMBER('将来負担比率（分子）の構造'!L$53), IF('将来負担比率（分子）の構造'!L$53 &lt; 0, 0, '将来負担比率（分子）の構造'!L$53), NA())</f>
        <v>10347</v>
      </c>
      <c r="M67" s="181" t="e">
        <f>NA()</f>
        <v>#N/A</v>
      </c>
      <c r="N67" s="181" t="e">
        <f>NA()</f>
        <v>#N/A</v>
      </c>
      <c r="O67" s="181">
        <f>IF(ISNUMBER('将来負担比率（分子）の構造'!M$53), IF('将来負担比率（分子）の構造'!M$53 &lt; 0, 0, '将来負担比率（分子）の構造'!M$53), NA())</f>
        <v>11070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1662</v>
      </c>
      <c r="C72" s="185">
        <f>基金残高に係る経年分析!G55</f>
        <v>1626</v>
      </c>
      <c r="D72" s="185">
        <f>基金残高に係る経年分析!H55</f>
        <v>1525</v>
      </c>
    </row>
    <row r="73" spans="1:16" x14ac:dyDescent="0.15">
      <c r="A73" s="184" t="s">
        <v>77</v>
      </c>
      <c r="B73" s="185">
        <f>基金残高に係る経年分析!F56</f>
        <v>992</v>
      </c>
      <c r="C73" s="185">
        <f>基金残高に係る経年分析!G56</f>
        <v>1123</v>
      </c>
      <c r="D73" s="185">
        <f>基金残高に係る経年分析!H56</f>
        <v>1123</v>
      </c>
    </row>
    <row r="74" spans="1:16" x14ac:dyDescent="0.15">
      <c r="A74" s="184" t="s">
        <v>78</v>
      </c>
      <c r="B74" s="185">
        <f>基金残高に係る経年分析!F57</f>
        <v>1866</v>
      </c>
      <c r="C74" s="185">
        <f>基金残高に係る経年分析!G57</f>
        <v>1751</v>
      </c>
      <c r="D74" s="185">
        <f>基金残高に係る経年分析!H57</f>
        <v>1490</v>
      </c>
    </row>
  </sheetData>
  <sheetProtection algorithmName="SHA-512" hashValue="GI46jc1k/1Xwm2MUdljKWElgF28D+hfTZInFYawBnl7wGEHrBLEVKqLvRi6h/3G534+MhfXn+G9ATxMTSmRpRg==" saltValue="2icU1K83VflVnCPRFpxY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7684822</v>
      </c>
      <c r="S5" s="696"/>
      <c r="T5" s="696"/>
      <c r="U5" s="696"/>
      <c r="V5" s="696"/>
      <c r="W5" s="696"/>
      <c r="X5" s="696"/>
      <c r="Y5" s="739"/>
      <c r="Z5" s="757">
        <v>35.5</v>
      </c>
      <c r="AA5" s="757"/>
      <c r="AB5" s="757"/>
      <c r="AC5" s="757"/>
      <c r="AD5" s="758">
        <v>7430247</v>
      </c>
      <c r="AE5" s="758"/>
      <c r="AF5" s="758"/>
      <c r="AG5" s="758"/>
      <c r="AH5" s="758"/>
      <c r="AI5" s="758"/>
      <c r="AJ5" s="758"/>
      <c r="AK5" s="758"/>
      <c r="AL5" s="740">
        <v>58.9</v>
      </c>
      <c r="AM5" s="711"/>
      <c r="AN5" s="711"/>
      <c r="AO5" s="741"/>
      <c r="AP5" s="706" t="s">
        <v>225</v>
      </c>
      <c r="AQ5" s="707"/>
      <c r="AR5" s="707"/>
      <c r="AS5" s="707"/>
      <c r="AT5" s="707"/>
      <c r="AU5" s="707"/>
      <c r="AV5" s="707"/>
      <c r="AW5" s="707"/>
      <c r="AX5" s="707"/>
      <c r="AY5" s="707"/>
      <c r="AZ5" s="707"/>
      <c r="BA5" s="707"/>
      <c r="BB5" s="707"/>
      <c r="BC5" s="707"/>
      <c r="BD5" s="707"/>
      <c r="BE5" s="707"/>
      <c r="BF5" s="708"/>
      <c r="BG5" s="640">
        <v>7430247</v>
      </c>
      <c r="BH5" s="641"/>
      <c r="BI5" s="641"/>
      <c r="BJ5" s="641"/>
      <c r="BK5" s="641"/>
      <c r="BL5" s="641"/>
      <c r="BM5" s="641"/>
      <c r="BN5" s="642"/>
      <c r="BO5" s="677">
        <v>96.7</v>
      </c>
      <c r="BP5" s="677"/>
      <c r="BQ5" s="677"/>
      <c r="BR5" s="677"/>
      <c r="BS5" s="678">
        <v>113850</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302525</v>
      </c>
      <c r="S6" s="641"/>
      <c r="T6" s="641"/>
      <c r="U6" s="641"/>
      <c r="V6" s="641"/>
      <c r="W6" s="641"/>
      <c r="X6" s="641"/>
      <c r="Y6" s="642"/>
      <c r="Z6" s="677">
        <v>1.4</v>
      </c>
      <c r="AA6" s="677"/>
      <c r="AB6" s="677"/>
      <c r="AC6" s="677"/>
      <c r="AD6" s="678">
        <v>302525</v>
      </c>
      <c r="AE6" s="678"/>
      <c r="AF6" s="678"/>
      <c r="AG6" s="678"/>
      <c r="AH6" s="678"/>
      <c r="AI6" s="678"/>
      <c r="AJ6" s="678"/>
      <c r="AK6" s="678"/>
      <c r="AL6" s="643">
        <v>2.4</v>
      </c>
      <c r="AM6" s="644"/>
      <c r="AN6" s="644"/>
      <c r="AO6" s="679"/>
      <c r="AP6" s="637" t="s">
        <v>230</v>
      </c>
      <c r="AQ6" s="638"/>
      <c r="AR6" s="638"/>
      <c r="AS6" s="638"/>
      <c r="AT6" s="638"/>
      <c r="AU6" s="638"/>
      <c r="AV6" s="638"/>
      <c r="AW6" s="638"/>
      <c r="AX6" s="638"/>
      <c r="AY6" s="638"/>
      <c r="AZ6" s="638"/>
      <c r="BA6" s="638"/>
      <c r="BB6" s="638"/>
      <c r="BC6" s="638"/>
      <c r="BD6" s="638"/>
      <c r="BE6" s="638"/>
      <c r="BF6" s="639"/>
      <c r="BG6" s="640">
        <v>7430247</v>
      </c>
      <c r="BH6" s="641"/>
      <c r="BI6" s="641"/>
      <c r="BJ6" s="641"/>
      <c r="BK6" s="641"/>
      <c r="BL6" s="641"/>
      <c r="BM6" s="641"/>
      <c r="BN6" s="642"/>
      <c r="BO6" s="677">
        <v>96.7</v>
      </c>
      <c r="BP6" s="677"/>
      <c r="BQ6" s="677"/>
      <c r="BR6" s="677"/>
      <c r="BS6" s="678">
        <v>113850</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212108</v>
      </c>
      <c r="CS6" s="641"/>
      <c r="CT6" s="641"/>
      <c r="CU6" s="641"/>
      <c r="CV6" s="641"/>
      <c r="CW6" s="641"/>
      <c r="CX6" s="641"/>
      <c r="CY6" s="642"/>
      <c r="CZ6" s="740">
        <v>1</v>
      </c>
      <c r="DA6" s="711"/>
      <c r="DB6" s="711"/>
      <c r="DC6" s="743"/>
      <c r="DD6" s="646" t="s">
        <v>127</v>
      </c>
      <c r="DE6" s="641"/>
      <c r="DF6" s="641"/>
      <c r="DG6" s="641"/>
      <c r="DH6" s="641"/>
      <c r="DI6" s="641"/>
      <c r="DJ6" s="641"/>
      <c r="DK6" s="641"/>
      <c r="DL6" s="641"/>
      <c r="DM6" s="641"/>
      <c r="DN6" s="641"/>
      <c r="DO6" s="641"/>
      <c r="DP6" s="642"/>
      <c r="DQ6" s="646">
        <v>212108</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4786</v>
      </c>
      <c r="S7" s="641"/>
      <c r="T7" s="641"/>
      <c r="U7" s="641"/>
      <c r="V7" s="641"/>
      <c r="W7" s="641"/>
      <c r="X7" s="641"/>
      <c r="Y7" s="642"/>
      <c r="Z7" s="677">
        <v>0</v>
      </c>
      <c r="AA7" s="677"/>
      <c r="AB7" s="677"/>
      <c r="AC7" s="677"/>
      <c r="AD7" s="678">
        <v>4786</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3131761</v>
      </c>
      <c r="BH7" s="641"/>
      <c r="BI7" s="641"/>
      <c r="BJ7" s="641"/>
      <c r="BK7" s="641"/>
      <c r="BL7" s="641"/>
      <c r="BM7" s="641"/>
      <c r="BN7" s="642"/>
      <c r="BO7" s="677">
        <v>40.799999999999997</v>
      </c>
      <c r="BP7" s="677"/>
      <c r="BQ7" s="677"/>
      <c r="BR7" s="677"/>
      <c r="BS7" s="678">
        <v>113850</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2228049</v>
      </c>
      <c r="CS7" s="641"/>
      <c r="CT7" s="641"/>
      <c r="CU7" s="641"/>
      <c r="CV7" s="641"/>
      <c r="CW7" s="641"/>
      <c r="CX7" s="641"/>
      <c r="CY7" s="642"/>
      <c r="CZ7" s="677">
        <v>10.8</v>
      </c>
      <c r="DA7" s="677"/>
      <c r="DB7" s="677"/>
      <c r="DC7" s="677"/>
      <c r="DD7" s="646">
        <v>79098</v>
      </c>
      <c r="DE7" s="641"/>
      <c r="DF7" s="641"/>
      <c r="DG7" s="641"/>
      <c r="DH7" s="641"/>
      <c r="DI7" s="641"/>
      <c r="DJ7" s="641"/>
      <c r="DK7" s="641"/>
      <c r="DL7" s="641"/>
      <c r="DM7" s="641"/>
      <c r="DN7" s="641"/>
      <c r="DO7" s="641"/>
      <c r="DP7" s="642"/>
      <c r="DQ7" s="646">
        <v>1981625</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26705</v>
      </c>
      <c r="S8" s="641"/>
      <c r="T8" s="641"/>
      <c r="U8" s="641"/>
      <c r="V8" s="641"/>
      <c r="W8" s="641"/>
      <c r="X8" s="641"/>
      <c r="Y8" s="642"/>
      <c r="Z8" s="677">
        <v>0.1</v>
      </c>
      <c r="AA8" s="677"/>
      <c r="AB8" s="677"/>
      <c r="AC8" s="677"/>
      <c r="AD8" s="678">
        <v>26705</v>
      </c>
      <c r="AE8" s="678"/>
      <c r="AF8" s="678"/>
      <c r="AG8" s="678"/>
      <c r="AH8" s="678"/>
      <c r="AI8" s="678"/>
      <c r="AJ8" s="678"/>
      <c r="AK8" s="678"/>
      <c r="AL8" s="643">
        <v>0.2</v>
      </c>
      <c r="AM8" s="644"/>
      <c r="AN8" s="644"/>
      <c r="AO8" s="679"/>
      <c r="AP8" s="637" t="s">
        <v>236</v>
      </c>
      <c r="AQ8" s="638"/>
      <c r="AR8" s="638"/>
      <c r="AS8" s="638"/>
      <c r="AT8" s="638"/>
      <c r="AU8" s="638"/>
      <c r="AV8" s="638"/>
      <c r="AW8" s="638"/>
      <c r="AX8" s="638"/>
      <c r="AY8" s="638"/>
      <c r="AZ8" s="638"/>
      <c r="BA8" s="638"/>
      <c r="BB8" s="638"/>
      <c r="BC8" s="638"/>
      <c r="BD8" s="638"/>
      <c r="BE8" s="638"/>
      <c r="BF8" s="639"/>
      <c r="BG8" s="640">
        <v>97625</v>
      </c>
      <c r="BH8" s="641"/>
      <c r="BI8" s="641"/>
      <c r="BJ8" s="641"/>
      <c r="BK8" s="641"/>
      <c r="BL8" s="641"/>
      <c r="BM8" s="641"/>
      <c r="BN8" s="642"/>
      <c r="BO8" s="677">
        <v>1.3</v>
      </c>
      <c r="BP8" s="677"/>
      <c r="BQ8" s="677"/>
      <c r="BR8" s="677"/>
      <c r="BS8" s="646" t="s">
        <v>127</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7269668</v>
      </c>
      <c r="CS8" s="641"/>
      <c r="CT8" s="641"/>
      <c r="CU8" s="641"/>
      <c r="CV8" s="641"/>
      <c r="CW8" s="641"/>
      <c r="CX8" s="641"/>
      <c r="CY8" s="642"/>
      <c r="CZ8" s="677">
        <v>35.200000000000003</v>
      </c>
      <c r="DA8" s="677"/>
      <c r="DB8" s="677"/>
      <c r="DC8" s="677"/>
      <c r="DD8" s="646">
        <v>214822</v>
      </c>
      <c r="DE8" s="641"/>
      <c r="DF8" s="641"/>
      <c r="DG8" s="641"/>
      <c r="DH8" s="641"/>
      <c r="DI8" s="641"/>
      <c r="DJ8" s="641"/>
      <c r="DK8" s="641"/>
      <c r="DL8" s="641"/>
      <c r="DM8" s="641"/>
      <c r="DN8" s="641"/>
      <c r="DO8" s="641"/>
      <c r="DP8" s="642"/>
      <c r="DQ8" s="646">
        <v>3447044</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16276</v>
      </c>
      <c r="S9" s="641"/>
      <c r="T9" s="641"/>
      <c r="U9" s="641"/>
      <c r="V9" s="641"/>
      <c r="W9" s="641"/>
      <c r="X9" s="641"/>
      <c r="Y9" s="642"/>
      <c r="Z9" s="677">
        <v>0.1</v>
      </c>
      <c r="AA9" s="677"/>
      <c r="AB9" s="677"/>
      <c r="AC9" s="677"/>
      <c r="AD9" s="678">
        <v>16276</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2425624</v>
      </c>
      <c r="BH9" s="641"/>
      <c r="BI9" s="641"/>
      <c r="BJ9" s="641"/>
      <c r="BK9" s="641"/>
      <c r="BL9" s="641"/>
      <c r="BM9" s="641"/>
      <c r="BN9" s="642"/>
      <c r="BO9" s="677">
        <v>31.6</v>
      </c>
      <c r="BP9" s="677"/>
      <c r="BQ9" s="677"/>
      <c r="BR9" s="677"/>
      <c r="BS9" s="646" t="s">
        <v>240</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1426387</v>
      </c>
      <c r="CS9" s="641"/>
      <c r="CT9" s="641"/>
      <c r="CU9" s="641"/>
      <c r="CV9" s="641"/>
      <c r="CW9" s="641"/>
      <c r="CX9" s="641"/>
      <c r="CY9" s="642"/>
      <c r="CZ9" s="677">
        <v>6.9</v>
      </c>
      <c r="DA9" s="677"/>
      <c r="DB9" s="677"/>
      <c r="DC9" s="677"/>
      <c r="DD9" s="646">
        <v>34186</v>
      </c>
      <c r="DE9" s="641"/>
      <c r="DF9" s="641"/>
      <c r="DG9" s="641"/>
      <c r="DH9" s="641"/>
      <c r="DI9" s="641"/>
      <c r="DJ9" s="641"/>
      <c r="DK9" s="641"/>
      <c r="DL9" s="641"/>
      <c r="DM9" s="641"/>
      <c r="DN9" s="641"/>
      <c r="DO9" s="641"/>
      <c r="DP9" s="642"/>
      <c r="DQ9" s="646">
        <v>1359068</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240</v>
      </c>
      <c r="AA10" s="677"/>
      <c r="AB10" s="677"/>
      <c r="AC10" s="677"/>
      <c r="AD10" s="678" t="s">
        <v>127</v>
      </c>
      <c r="AE10" s="678"/>
      <c r="AF10" s="678"/>
      <c r="AG10" s="678"/>
      <c r="AH10" s="678"/>
      <c r="AI10" s="678"/>
      <c r="AJ10" s="678"/>
      <c r="AK10" s="678"/>
      <c r="AL10" s="643" t="s">
        <v>240</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204440</v>
      </c>
      <c r="BH10" s="641"/>
      <c r="BI10" s="641"/>
      <c r="BJ10" s="641"/>
      <c r="BK10" s="641"/>
      <c r="BL10" s="641"/>
      <c r="BM10" s="641"/>
      <c r="BN10" s="642"/>
      <c r="BO10" s="677">
        <v>2.7</v>
      </c>
      <c r="BP10" s="677"/>
      <c r="BQ10" s="677"/>
      <c r="BR10" s="677"/>
      <c r="BS10" s="646">
        <v>33960</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10050</v>
      </c>
      <c r="CS10" s="641"/>
      <c r="CT10" s="641"/>
      <c r="CU10" s="641"/>
      <c r="CV10" s="641"/>
      <c r="CW10" s="641"/>
      <c r="CX10" s="641"/>
      <c r="CY10" s="642"/>
      <c r="CZ10" s="677">
        <v>0</v>
      </c>
      <c r="DA10" s="677"/>
      <c r="DB10" s="677"/>
      <c r="DC10" s="677"/>
      <c r="DD10" s="646" t="s">
        <v>127</v>
      </c>
      <c r="DE10" s="641"/>
      <c r="DF10" s="641"/>
      <c r="DG10" s="641"/>
      <c r="DH10" s="641"/>
      <c r="DI10" s="641"/>
      <c r="DJ10" s="641"/>
      <c r="DK10" s="641"/>
      <c r="DL10" s="641"/>
      <c r="DM10" s="641"/>
      <c r="DN10" s="641"/>
      <c r="DO10" s="641"/>
      <c r="DP10" s="642"/>
      <c r="DQ10" s="646">
        <v>10050</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949154</v>
      </c>
      <c r="S11" s="641"/>
      <c r="T11" s="641"/>
      <c r="U11" s="641"/>
      <c r="V11" s="641"/>
      <c r="W11" s="641"/>
      <c r="X11" s="641"/>
      <c r="Y11" s="642"/>
      <c r="Z11" s="643">
        <v>4.4000000000000004</v>
      </c>
      <c r="AA11" s="644"/>
      <c r="AB11" s="644"/>
      <c r="AC11" s="645"/>
      <c r="AD11" s="646">
        <v>949154</v>
      </c>
      <c r="AE11" s="641"/>
      <c r="AF11" s="641"/>
      <c r="AG11" s="641"/>
      <c r="AH11" s="641"/>
      <c r="AI11" s="641"/>
      <c r="AJ11" s="641"/>
      <c r="AK11" s="642"/>
      <c r="AL11" s="643">
        <v>7.5</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404072</v>
      </c>
      <c r="BH11" s="641"/>
      <c r="BI11" s="641"/>
      <c r="BJ11" s="641"/>
      <c r="BK11" s="641"/>
      <c r="BL11" s="641"/>
      <c r="BM11" s="641"/>
      <c r="BN11" s="642"/>
      <c r="BO11" s="677">
        <v>5.3</v>
      </c>
      <c r="BP11" s="677"/>
      <c r="BQ11" s="677"/>
      <c r="BR11" s="677"/>
      <c r="BS11" s="646">
        <v>79890</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768372</v>
      </c>
      <c r="CS11" s="641"/>
      <c r="CT11" s="641"/>
      <c r="CU11" s="641"/>
      <c r="CV11" s="641"/>
      <c r="CW11" s="641"/>
      <c r="CX11" s="641"/>
      <c r="CY11" s="642"/>
      <c r="CZ11" s="677">
        <v>3.7</v>
      </c>
      <c r="DA11" s="677"/>
      <c r="DB11" s="677"/>
      <c r="DC11" s="677"/>
      <c r="DD11" s="646">
        <v>149527</v>
      </c>
      <c r="DE11" s="641"/>
      <c r="DF11" s="641"/>
      <c r="DG11" s="641"/>
      <c r="DH11" s="641"/>
      <c r="DI11" s="641"/>
      <c r="DJ11" s="641"/>
      <c r="DK11" s="641"/>
      <c r="DL11" s="641"/>
      <c r="DM11" s="641"/>
      <c r="DN11" s="641"/>
      <c r="DO11" s="641"/>
      <c r="DP11" s="642"/>
      <c r="DQ11" s="646">
        <v>591979</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71824</v>
      </c>
      <c r="S12" s="641"/>
      <c r="T12" s="641"/>
      <c r="U12" s="641"/>
      <c r="V12" s="641"/>
      <c r="W12" s="641"/>
      <c r="X12" s="641"/>
      <c r="Y12" s="642"/>
      <c r="Z12" s="677">
        <v>0.3</v>
      </c>
      <c r="AA12" s="677"/>
      <c r="AB12" s="677"/>
      <c r="AC12" s="677"/>
      <c r="AD12" s="678">
        <v>70235</v>
      </c>
      <c r="AE12" s="678"/>
      <c r="AF12" s="678"/>
      <c r="AG12" s="678"/>
      <c r="AH12" s="678"/>
      <c r="AI12" s="678"/>
      <c r="AJ12" s="678"/>
      <c r="AK12" s="678"/>
      <c r="AL12" s="643">
        <v>0.6</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3684856</v>
      </c>
      <c r="BH12" s="641"/>
      <c r="BI12" s="641"/>
      <c r="BJ12" s="641"/>
      <c r="BK12" s="641"/>
      <c r="BL12" s="641"/>
      <c r="BM12" s="641"/>
      <c r="BN12" s="642"/>
      <c r="BO12" s="677">
        <v>47.9</v>
      </c>
      <c r="BP12" s="677"/>
      <c r="BQ12" s="677"/>
      <c r="BR12" s="677"/>
      <c r="BS12" s="646" t="s">
        <v>240</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179395</v>
      </c>
      <c r="CS12" s="641"/>
      <c r="CT12" s="641"/>
      <c r="CU12" s="641"/>
      <c r="CV12" s="641"/>
      <c r="CW12" s="641"/>
      <c r="CX12" s="641"/>
      <c r="CY12" s="642"/>
      <c r="CZ12" s="677">
        <v>0.9</v>
      </c>
      <c r="DA12" s="677"/>
      <c r="DB12" s="677"/>
      <c r="DC12" s="677"/>
      <c r="DD12" s="646" t="s">
        <v>240</v>
      </c>
      <c r="DE12" s="641"/>
      <c r="DF12" s="641"/>
      <c r="DG12" s="641"/>
      <c r="DH12" s="641"/>
      <c r="DI12" s="641"/>
      <c r="DJ12" s="641"/>
      <c r="DK12" s="641"/>
      <c r="DL12" s="641"/>
      <c r="DM12" s="641"/>
      <c r="DN12" s="641"/>
      <c r="DO12" s="641"/>
      <c r="DP12" s="642"/>
      <c r="DQ12" s="646">
        <v>126980</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127</v>
      </c>
      <c r="S13" s="641"/>
      <c r="T13" s="641"/>
      <c r="U13" s="641"/>
      <c r="V13" s="641"/>
      <c r="W13" s="641"/>
      <c r="X13" s="641"/>
      <c r="Y13" s="642"/>
      <c r="Z13" s="677" t="s">
        <v>240</v>
      </c>
      <c r="AA13" s="677"/>
      <c r="AB13" s="677"/>
      <c r="AC13" s="677"/>
      <c r="AD13" s="678" t="s">
        <v>172</v>
      </c>
      <c r="AE13" s="678"/>
      <c r="AF13" s="678"/>
      <c r="AG13" s="678"/>
      <c r="AH13" s="678"/>
      <c r="AI13" s="678"/>
      <c r="AJ13" s="678"/>
      <c r="AK13" s="678"/>
      <c r="AL13" s="643" t="s">
        <v>240</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3684133</v>
      </c>
      <c r="BH13" s="641"/>
      <c r="BI13" s="641"/>
      <c r="BJ13" s="641"/>
      <c r="BK13" s="641"/>
      <c r="BL13" s="641"/>
      <c r="BM13" s="641"/>
      <c r="BN13" s="642"/>
      <c r="BO13" s="677">
        <v>47.9</v>
      </c>
      <c r="BP13" s="677"/>
      <c r="BQ13" s="677"/>
      <c r="BR13" s="677"/>
      <c r="BS13" s="646" t="s">
        <v>127</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2345117</v>
      </c>
      <c r="CS13" s="641"/>
      <c r="CT13" s="641"/>
      <c r="CU13" s="641"/>
      <c r="CV13" s="641"/>
      <c r="CW13" s="641"/>
      <c r="CX13" s="641"/>
      <c r="CY13" s="642"/>
      <c r="CZ13" s="677">
        <v>11.4</v>
      </c>
      <c r="DA13" s="677"/>
      <c r="DB13" s="677"/>
      <c r="DC13" s="677"/>
      <c r="DD13" s="646">
        <v>1174186</v>
      </c>
      <c r="DE13" s="641"/>
      <c r="DF13" s="641"/>
      <c r="DG13" s="641"/>
      <c r="DH13" s="641"/>
      <c r="DI13" s="641"/>
      <c r="DJ13" s="641"/>
      <c r="DK13" s="641"/>
      <c r="DL13" s="641"/>
      <c r="DM13" s="641"/>
      <c r="DN13" s="641"/>
      <c r="DO13" s="641"/>
      <c r="DP13" s="642"/>
      <c r="DQ13" s="646">
        <v>1470129</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43196</v>
      </c>
      <c r="S14" s="641"/>
      <c r="T14" s="641"/>
      <c r="U14" s="641"/>
      <c r="V14" s="641"/>
      <c r="W14" s="641"/>
      <c r="X14" s="641"/>
      <c r="Y14" s="642"/>
      <c r="Z14" s="677">
        <v>0.2</v>
      </c>
      <c r="AA14" s="677"/>
      <c r="AB14" s="677"/>
      <c r="AC14" s="677"/>
      <c r="AD14" s="678">
        <v>43196</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186057</v>
      </c>
      <c r="BH14" s="641"/>
      <c r="BI14" s="641"/>
      <c r="BJ14" s="641"/>
      <c r="BK14" s="641"/>
      <c r="BL14" s="641"/>
      <c r="BM14" s="641"/>
      <c r="BN14" s="642"/>
      <c r="BO14" s="677">
        <v>2.4</v>
      </c>
      <c r="BP14" s="677"/>
      <c r="BQ14" s="677"/>
      <c r="BR14" s="677"/>
      <c r="BS14" s="646" t="s">
        <v>240</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787106</v>
      </c>
      <c r="CS14" s="641"/>
      <c r="CT14" s="641"/>
      <c r="CU14" s="641"/>
      <c r="CV14" s="641"/>
      <c r="CW14" s="641"/>
      <c r="CX14" s="641"/>
      <c r="CY14" s="642"/>
      <c r="CZ14" s="677">
        <v>3.8</v>
      </c>
      <c r="DA14" s="677"/>
      <c r="DB14" s="677"/>
      <c r="DC14" s="677"/>
      <c r="DD14" s="646" t="s">
        <v>172</v>
      </c>
      <c r="DE14" s="641"/>
      <c r="DF14" s="641"/>
      <c r="DG14" s="641"/>
      <c r="DH14" s="641"/>
      <c r="DI14" s="641"/>
      <c r="DJ14" s="641"/>
      <c r="DK14" s="641"/>
      <c r="DL14" s="641"/>
      <c r="DM14" s="641"/>
      <c r="DN14" s="641"/>
      <c r="DO14" s="641"/>
      <c r="DP14" s="642"/>
      <c r="DQ14" s="646">
        <v>777488</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240</v>
      </c>
      <c r="S15" s="641"/>
      <c r="T15" s="641"/>
      <c r="U15" s="641"/>
      <c r="V15" s="641"/>
      <c r="W15" s="641"/>
      <c r="X15" s="641"/>
      <c r="Y15" s="642"/>
      <c r="Z15" s="677" t="s">
        <v>240</v>
      </c>
      <c r="AA15" s="677"/>
      <c r="AB15" s="677"/>
      <c r="AC15" s="677"/>
      <c r="AD15" s="678" t="s">
        <v>127</v>
      </c>
      <c r="AE15" s="678"/>
      <c r="AF15" s="678"/>
      <c r="AG15" s="678"/>
      <c r="AH15" s="678"/>
      <c r="AI15" s="678"/>
      <c r="AJ15" s="678"/>
      <c r="AK15" s="678"/>
      <c r="AL15" s="643" t="s">
        <v>240</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427573</v>
      </c>
      <c r="BH15" s="641"/>
      <c r="BI15" s="641"/>
      <c r="BJ15" s="641"/>
      <c r="BK15" s="641"/>
      <c r="BL15" s="641"/>
      <c r="BM15" s="641"/>
      <c r="BN15" s="642"/>
      <c r="BO15" s="677">
        <v>5.6</v>
      </c>
      <c r="BP15" s="677"/>
      <c r="BQ15" s="677"/>
      <c r="BR15" s="677"/>
      <c r="BS15" s="646" t="s">
        <v>240</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3249948</v>
      </c>
      <c r="CS15" s="641"/>
      <c r="CT15" s="641"/>
      <c r="CU15" s="641"/>
      <c r="CV15" s="641"/>
      <c r="CW15" s="641"/>
      <c r="CX15" s="641"/>
      <c r="CY15" s="642"/>
      <c r="CZ15" s="677">
        <v>15.7</v>
      </c>
      <c r="DA15" s="677"/>
      <c r="DB15" s="677"/>
      <c r="DC15" s="677"/>
      <c r="DD15" s="646">
        <v>1091128</v>
      </c>
      <c r="DE15" s="641"/>
      <c r="DF15" s="641"/>
      <c r="DG15" s="641"/>
      <c r="DH15" s="641"/>
      <c r="DI15" s="641"/>
      <c r="DJ15" s="641"/>
      <c r="DK15" s="641"/>
      <c r="DL15" s="641"/>
      <c r="DM15" s="641"/>
      <c r="DN15" s="641"/>
      <c r="DO15" s="641"/>
      <c r="DP15" s="642"/>
      <c r="DQ15" s="646">
        <v>2200373</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13274</v>
      </c>
      <c r="S16" s="641"/>
      <c r="T16" s="641"/>
      <c r="U16" s="641"/>
      <c r="V16" s="641"/>
      <c r="W16" s="641"/>
      <c r="X16" s="641"/>
      <c r="Y16" s="642"/>
      <c r="Z16" s="677">
        <v>0.1</v>
      </c>
      <c r="AA16" s="677"/>
      <c r="AB16" s="677"/>
      <c r="AC16" s="677"/>
      <c r="AD16" s="678">
        <v>13274</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172</v>
      </c>
      <c r="BH16" s="641"/>
      <c r="BI16" s="641"/>
      <c r="BJ16" s="641"/>
      <c r="BK16" s="641"/>
      <c r="BL16" s="641"/>
      <c r="BM16" s="641"/>
      <c r="BN16" s="642"/>
      <c r="BO16" s="677" t="s">
        <v>127</v>
      </c>
      <c r="BP16" s="677"/>
      <c r="BQ16" s="677"/>
      <c r="BR16" s="677"/>
      <c r="BS16" s="646" t="s">
        <v>172</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t="s">
        <v>127</v>
      </c>
      <c r="CS16" s="641"/>
      <c r="CT16" s="641"/>
      <c r="CU16" s="641"/>
      <c r="CV16" s="641"/>
      <c r="CW16" s="641"/>
      <c r="CX16" s="641"/>
      <c r="CY16" s="642"/>
      <c r="CZ16" s="677" t="s">
        <v>172</v>
      </c>
      <c r="DA16" s="677"/>
      <c r="DB16" s="677"/>
      <c r="DC16" s="677"/>
      <c r="DD16" s="646" t="s">
        <v>127</v>
      </c>
      <c r="DE16" s="641"/>
      <c r="DF16" s="641"/>
      <c r="DG16" s="641"/>
      <c r="DH16" s="641"/>
      <c r="DI16" s="641"/>
      <c r="DJ16" s="641"/>
      <c r="DK16" s="641"/>
      <c r="DL16" s="641"/>
      <c r="DM16" s="641"/>
      <c r="DN16" s="641"/>
      <c r="DO16" s="641"/>
      <c r="DP16" s="642"/>
      <c r="DQ16" s="646" t="s">
        <v>127</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117558</v>
      </c>
      <c r="S17" s="641"/>
      <c r="T17" s="641"/>
      <c r="U17" s="641"/>
      <c r="V17" s="641"/>
      <c r="W17" s="641"/>
      <c r="X17" s="641"/>
      <c r="Y17" s="642"/>
      <c r="Z17" s="677">
        <v>0.5</v>
      </c>
      <c r="AA17" s="677"/>
      <c r="AB17" s="677"/>
      <c r="AC17" s="677"/>
      <c r="AD17" s="678">
        <v>117558</v>
      </c>
      <c r="AE17" s="678"/>
      <c r="AF17" s="678"/>
      <c r="AG17" s="678"/>
      <c r="AH17" s="678"/>
      <c r="AI17" s="678"/>
      <c r="AJ17" s="678"/>
      <c r="AK17" s="678"/>
      <c r="AL17" s="643">
        <v>0.9</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2178323</v>
      </c>
      <c r="CS17" s="641"/>
      <c r="CT17" s="641"/>
      <c r="CU17" s="641"/>
      <c r="CV17" s="641"/>
      <c r="CW17" s="641"/>
      <c r="CX17" s="641"/>
      <c r="CY17" s="642"/>
      <c r="CZ17" s="677">
        <v>10.5</v>
      </c>
      <c r="DA17" s="677"/>
      <c r="DB17" s="677"/>
      <c r="DC17" s="677"/>
      <c r="DD17" s="646" t="s">
        <v>127</v>
      </c>
      <c r="DE17" s="641"/>
      <c r="DF17" s="641"/>
      <c r="DG17" s="641"/>
      <c r="DH17" s="641"/>
      <c r="DI17" s="641"/>
      <c r="DJ17" s="641"/>
      <c r="DK17" s="641"/>
      <c r="DL17" s="641"/>
      <c r="DM17" s="641"/>
      <c r="DN17" s="641"/>
      <c r="DO17" s="641"/>
      <c r="DP17" s="642"/>
      <c r="DQ17" s="646">
        <v>2114921</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37559</v>
      </c>
      <c r="S18" s="641"/>
      <c r="T18" s="641"/>
      <c r="U18" s="641"/>
      <c r="V18" s="641"/>
      <c r="W18" s="641"/>
      <c r="X18" s="641"/>
      <c r="Y18" s="642"/>
      <c r="Z18" s="677">
        <v>0.2</v>
      </c>
      <c r="AA18" s="677"/>
      <c r="AB18" s="677"/>
      <c r="AC18" s="677"/>
      <c r="AD18" s="678">
        <v>37559</v>
      </c>
      <c r="AE18" s="678"/>
      <c r="AF18" s="678"/>
      <c r="AG18" s="678"/>
      <c r="AH18" s="678"/>
      <c r="AI18" s="678"/>
      <c r="AJ18" s="678"/>
      <c r="AK18" s="678"/>
      <c r="AL18" s="643">
        <v>0.3</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127</v>
      </c>
      <c r="BP18" s="677"/>
      <c r="BQ18" s="677"/>
      <c r="BR18" s="677"/>
      <c r="BS18" s="646" t="s">
        <v>127</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240</v>
      </c>
      <c r="CS18" s="641"/>
      <c r="CT18" s="641"/>
      <c r="CU18" s="641"/>
      <c r="CV18" s="641"/>
      <c r="CW18" s="641"/>
      <c r="CX18" s="641"/>
      <c r="CY18" s="642"/>
      <c r="CZ18" s="677" t="s">
        <v>127</v>
      </c>
      <c r="DA18" s="677"/>
      <c r="DB18" s="677"/>
      <c r="DC18" s="677"/>
      <c r="DD18" s="646" t="s">
        <v>127</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6557</v>
      </c>
      <c r="S19" s="641"/>
      <c r="T19" s="641"/>
      <c r="U19" s="641"/>
      <c r="V19" s="641"/>
      <c r="W19" s="641"/>
      <c r="X19" s="641"/>
      <c r="Y19" s="642"/>
      <c r="Z19" s="677">
        <v>0</v>
      </c>
      <c r="AA19" s="677"/>
      <c r="AB19" s="677"/>
      <c r="AC19" s="677"/>
      <c r="AD19" s="678">
        <v>6557</v>
      </c>
      <c r="AE19" s="678"/>
      <c r="AF19" s="678"/>
      <c r="AG19" s="678"/>
      <c r="AH19" s="678"/>
      <c r="AI19" s="678"/>
      <c r="AJ19" s="678"/>
      <c r="AK19" s="678"/>
      <c r="AL19" s="643">
        <v>0.1</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254575</v>
      </c>
      <c r="BH19" s="641"/>
      <c r="BI19" s="641"/>
      <c r="BJ19" s="641"/>
      <c r="BK19" s="641"/>
      <c r="BL19" s="641"/>
      <c r="BM19" s="641"/>
      <c r="BN19" s="642"/>
      <c r="BO19" s="677">
        <v>3.3</v>
      </c>
      <c r="BP19" s="677"/>
      <c r="BQ19" s="677"/>
      <c r="BR19" s="677"/>
      <c r="BS19" s="646" t="s">
        <v>127</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127</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892</v>
      </c>
      <c r="S20" s="641"/>
      <c r="T20" s="641"/>
      <c r="U20" s="641"/>
      <c r="V20" s="641"/>
      <c r="W20" s="641"/>
      <c r="X20" s="641"/>
      <c r="Y20" s="642"/>
      <c r="Z20" s="677">
        <v>0</v>
      </c>
      <c r="AA20" s="677"/>
      <c r="AB20" s="677"/>
      <c r="AC20" s="677"/>
      <c r="AD20" s="678">
        <v>892</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254575</v>
      </c>
      <c r="BH20" s="641"/>
      <c r="BI20" s="641"/>
      <c r="BJ20" s="641"/>
      <c r="BK20" s="641"/>
      <c r="BL20" s="641"/>
      <c r="BM20" s="641"/>
      <c r="BN20" s="642"/>
      <c r="BO20" s="677">
        <v>3.3</v>
      </c>
      <c r="BP20" s="677"/>
      <c r="BQ20" s="677"/>
      <c r="BR20" s="677"/>
      <c r="BS20" s="646" t="s">
        <v>127</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20654523</v>
      </c>
      <c r="CS20" s="641"/>
      <c r="CT20" s="641"/>
      <c r="CU20" s="641"/>
      <c r="CV20" s="641"/>
      <c r="CW20" s="641"/>
      <c r="CX20" s="641"/>
      <c r="CY20" s="642"/>
      <c r="CZ20" s="677">
        <v>100</v>
      </c>
      <c r="DA20" s="677"/>
      <c r="DB20" s="677"/>
      <c r="DC20" s="677"/>
      <c r="DD20" s="646">
        <v>2742947</v>
      </c>
      <c r="DE20" s="641"/>
      <c r="DF20" s="641"/>
      <c r="DG20" s="641"/>
      <c r="DH20" s="641"/>
      <c r="DI20" s="641"/>
      <c r="DJ20" s="641"/>
      <c r="DK20" s="641"/>
      <c r="DL20" s="641"/>
      <c r="DM20" s="641"/>
      <c r="DN20" s="641"/>
      <c r="DO20" s="641"/>
      <c r="DP20" s="642"/>
      <c r="DQ20" s="646">
        <v>14291765</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72550</v>
      </c>
      <c r="S21" s="641"/>
      <c r="T21" s="641"/>
      <c r="U21" s="641"/>
      <c r="V21" s="641"/>
      <c r="W21" s="641"/>
      <c r="X21" s="641"/>
      <c r="Y21" s="642"/>
      <c r="Z21" s="677">
        <v>0.3</v>
      </c>
      <c r="AA21" s="677"/>
      <c r="AB21" s="677"/>
      <c r="AC21" s="677"/>
      <c r="AD21" s="678">
        <v>72550</v>
      </c>
      <c r="AE21" s="678"/>
      <c r="AF21" s="678"/>
      <c r="AG21" s="678"/>
      <c r="AH21" s="678"/>
      <c r="AI21" s="678"/>
      <c r="AJ21" s="678"/>
      <c r="AK21" s="678"/>
      <c r="AL21" s="643">
        <v>0.6</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t="s">
        <v>127</v>
      </c>
      <c r="BH21" s="641"/>
      <c r="BI21" s="641"/>
      <c r="BJ21" s="641"/>
      <c r="BK21" s="641"/>
      <c r="BL21" s="641"/>
      <c r="BM21" s="641"/>
      <c r="BN21" s="642"/>
      <c r="BO21" s="677" t="s">
        <v>240</v>
      </c>
      <c r="BP21" s="677"/>
      <c r="BQ21" s="677"/>
      <c r="BR21" s="677"/>
      <c r="BS21" s="646" t="s">
        <v>240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4140502</v>
      </c>
      <c r="S22" s="641"/>
      <c r="T22" s="641"/>
      <c r="U22" s="641"/>
      <c r="V22" s="641"/>
      <c r="W22" s="641"/>
      <c r="X22" s="641"/>
      <c r="Y22" s="642"/>
      <c r="Z22" s="677">
        <v>19.100000000000001</v>
      </c>
      <c r="AA22" s="677"/>
      <c r="AB22" s="677"/>
      <c r="AC22" s="677"/>
      <c r="AD22" s="678">
        <v>3616760</v>
      </c>
      <c r="AE22" s="678"/>
      <c r="AF22" s="678"/>
      <c r="AG22" s="678"/>
      <c r="AH22" s="678"/>
      <c r="AI22" s="678"/>
      <c r="AJ22" s="678"/>
      <c r="AK22" s="678"/>
      <c r="AL22" s="643">
        <v>28.7</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127</v>
      </c>
      <c r="BH22" s="641"/>
      <c r="BI22" s="641"/>
      <c r="BJ22" s="641"/>
      <c r="BK22" s="641"/>
      <c r="BL22" s="641"/>
      <c r="BM22" s="641"/>
      <c r="BN22" s="642"/>
      <c r="BO22" s="677" t="s">
        <v>172</v>
      </c>
      <c r="BP22" s="677"/>
      <c r="BQ22" s="677"/>
      <c r="BR22" s="677"/>
      <c r="BS22" s="646" t="s">
        <v>127</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3616760</v>
      </c>
      <c r="S23" s="641"/>
      <c r="T23" s="641"/>
      <c r="U23" s="641"/>
      <c r="V23" s="641"/>
      <c r="W23" s="641"/>
      <c r="X23" s="641"/>
      <c r="Y23" s="642"/>
      <c r="Z23" s="677">
        <v>16.7</v>
      </c>
      <c r="AA23" s="677"/>
      <c r="AB23" s="677"/>
      <c r="AC23" s="677"/>
      <c r="AD23" s="678">
        <v>3616760</v>
      </c>
      <c r="AE23" s="678"/>
      <c r="AF23" s="678"/>
      <c r="AG23" s="678"/>
      <c r="AH23" s="678"/>
      <c r="AI23" s="678"/>
      <c r="AJ23" s="678"/>
      <c r="AK23" s="678"/>
      <c r="AL23" s="643">
        <v>28.7</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v>254575</v>
      </c>
      <c r="BH23" s="641"/>
      <c r="BI23" s="641"/>
      <c r="BJ23" s="641"/>
      <c r="BK23" s="641"/>
      <c r="BL23" s="641"/>
      <c r="BM23" s="641"/>
      <c r="BN23" s="642"/>
      <c r="BO23" s="677">
        <v>3.3</v>
      </c>
      <c r="BP23" s="677"/>
      <c r="BQ23" s="677"/>
      <c r="BR23" s="677"/>
      <c r="BS23" s="646" t="s">
        <v>240</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520597</v>
      </c>
      <c r="S24" s="641"/>
      <c r="T24" s="641"/>
      <c r="U24" s="641"/>
      <c r="V24" s="641"/>
      <c r="W24" s="641"/>
      <c r="X24" s="641"/>
      <c r="Y24" s="642"/>
      <c r="Z24" s="677">
        <v>2.4</v>
      </c>
      <c r="AA24" s="677"/>
      <c r="AB24" s="677"/>
      <c r="AC24" s="677"/>
      <c r="AD24" s="678" t="s">
        <v>127</v>
      </c>
      <c r="AE24" s="678"/>
      <c r="AF24" s="678"/>
      <c r="AG24" s="678"/>
      <c r="AH24" s="678"/>
      <c r="AI24" s="678"/>
      <c r="AJ24" s="678"/>
      <c r="AK24" s="678"/>
      <c r="AL24" s="643" t="s">
        <v>127</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10110803</v>
      </c>
      <c r="CS24" s="696"/>
      <c r="CT24" s="696"/>
      <c r="CU24" s="696"/>
      <c r="CV24" s="696"/>
      <c r="CW24" s="696"/>
      <c r="CX24" s="696"/>
      <c r="CY24" s="739"/>
      <c r="CZ24" s="740">
        <v>49</v>
      </c>
      <c r="DA24" s="711"/>
      <c r="DB24" s="711"/>
      <c r="DC24" s="743"/>
      <c r="DD24" s="738">
        <v>6656167</v>
      </c>
      <c r="DE24" s="696"/>
      <c r="DF24" s="696"/>
      <c r="DG24" s="696"/>
      <c r="DH24" s="696"/>
      <c r="DI24" s="696"/>
      <c r="DJ24" s="696"/>
      <c r="DK24" s="739"/>
      <c r="DL24" s="738">
        <v>6648733</v>
      </c>
      <c r="DM24" s="696"/>
      <c r="DN24" s="696"/>
      <c r="DO24" s="696"/>
      <c r="DP24" s="696"/>
      <c r="DQ24" s="696"/>
      <c r="DR24" s="696"/>
      <c r="DS24" s="696"/>
      <c r="DT24" s="696"/>
      <c r="DU24" s="696"/>
      <c r="DV24" s="739"/>
      <c r="DW24" s="740">
        <v>50.1</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v>3145</v>
      </c>
      <c r="S25" s="641"/>
      <c r="T25" s="641"/>
      <c r="U25" s="641"/>
      <c r="V25" s="641"/>
      <c r="W25" s="641"/>
      <c r="X25" s="641"/>
      <c r="Y25" s="642"/>
      <c r="Z25" s="677">
        <v>0</v>
      </c>
      <c r="AA25" s="677"/>
      <c r="AB25" s="677"/>
      <c r="AC25" s="677"/>
      <c r="AD25" s="678" t="s">
        <v>127</v>
      </c>
      <c r="AE25" s="678"/>
      <c r="AF25" s="678"/>
      <c r="AG25" s="678"/>
      <c r="AH25" s="678"/>
      <c r="AI25" s="678"/>
      <c r="AJ25" s="678"/>
      <c r="AK25" s="678"/>
      <c r="AL25" s="643" t="s">
        <v>127</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127</v>
      </c>
      <c r="BH25" s="641"/>
      <c r="BI25" s="641"/>
      <c r="BJ25" s="641"/>
      <c r="BK25" s="641"/>
      <c r="BL25" s="641"/>
      <c r="BM25" s="641"/>
      <c r="BN25" s="642"/>
      <c r="BO25" s="677" t="s">
        <v>127</v>
      </c>
      <c r="BP25" s="677"/>
      <c r="BQ25" s="677"/>
      <c r="BR25" s="677"/>
      <c r="BS25" s="646" t="s">
        <v>240</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3388211</v>
      </c>
      <c r="CS25" s="659"/>
      <c r="CT25" s="659"/>
      <c r="CU25" s="659"/>
      <c r="CV25" s="659"/>
      <c r="CW25" s="659"/>
      <c r="CX25" s="659"/>
      <c r="CY25" s="660"/>
      <c r="CZ25" s="643">
        <v>16.399999999999999</v>
      </c>
      <c r="DA25" s="661"/>
      <c r="DB25" s="661"/>
      <c r="DC25" s="662"/>
      <c r="DD25" s="646">
        <v>3187625</v>
      </c>
      <c r="DE25" s="659"/>
      <c r="DF25" s="659"/>
      <c r="DG25" s="659"/>
      <c r="DH25" s="659"/>
      <c r="DI25" s="659"/>
      <c r="DJ25" s="659"/>
      <c r="DK25" s="660"/>
      <c r="DL25" s="646">
        <v>3180868</v>
      </c>
      <c r="DM25" s="659"/>
      <c r="DN25" s="659"/>
      <c r="DO25" s="659"/>
      <c r="DP25" s="659"/>
      <c r="DQ25" s="659"/>
      <c r="DR25" s="659"/>
      <c r="DS25" s="659"/>
      <c r="DT25" s="659"/>
      <c r="DU25" s="659"/>
      <c r="DV25" s="660"/>
      <c r="DW25" s="643">
        <v>24</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13370622</v>
      </c>
      <c r="S26" s="641"/>
      <c r="T26" s="641"/>
      <c r="U26" s="641"/>
      <c r="V26" s="641"/>
      <c r="W26" s="641"/>
      <c r="X26" s="641"/>
      <c r="Y26" s="642"/>
      <c r="Z26" s="677">
        <v>61.8</v>
      </c>
      <c r="AA26" s="677"/>
      <c r="AB26" s="677"/>
      <c r="AC26" s="677"/>
      <c r="AD26" s="678">
        <v>12590716</v>
      </c>
      <c r="AE26" s="678"/>
      <c r="AF26" s="678"/>
      <c r="AG26" s="678"/>
      <c r="AH26" s="678"/>
      <c r="AI26" s="678"/>
      <c r="AJ26" s="678"/>
      <c r="AK26" s="678"/>
      <c r="AL26" s="643">
        <v>99.8</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127</v>
      </c>
      <c r="BH26" s="641"/>
      <c r="BI26" s="641"/>
      <c r="BJ26" s="641"/>
      <c r="BK26" s="641"/>
      <c r="BL26" s="641"/>
      <c r="BM26" s="641"/>
      <c r="BN26" s="642"/>
      <c r="BO26" s="677" t="s">
        <v>127</v>
      </c>
      <c r="BP26" s="677"/>
      <c r="BQ26" s="677"/>
      <c r="BR26" s="677"/>
      <c r="BS26" s="646" t="s">
        <v>240</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2291014</v>
      </c>
      <c r="CS26" s="641"/>
      <c r="CT26" s="641"/>
      <c r="CU26" s="641"/>
      <c r="CV26" s="641"/>
      <c r="CW26" s="641"/>
      <c r="CX26" s="641"/>
      <c r="CY26" s="642"/>
      <c r="CZ26" s="643">
        <v>11.1</v>
      </c>
      <c r="DA26" s="661"/>
      <c r="DB26" s="661"/>
      <c r="DC26" s="662"/>
      <c r="DD26" s="646">
        <v>2123604</v>
      </c>
      <c r="DE26" s="641"/>
      <c r="DF26" s="641"/>
      <c r="DG26" s="641"/>
      <c r="DH26" s="641"/>
      <c r="DI26" s="641"/>
      <c r="DJ26" s="641"/>
      <c r="DK26" s="642"/>
      <c r="DL26" s="646" t="s">
        <v>127</v>
      </c>
      <c r="DM26" s="641"/>
      <c r="DN26" s="641"/>
      <c r="DO26" s="641"/>
      <c r="DP26" s="641"/>
      <c r="DQ26" s="641"/>
      <c r="DR26" s="641"/>
      <c r="DS26" s="641"/>
      <c r="DT26" s="641"/>
      <c r="DU26" s="641"/>
      <c r="DV26" s="642"/>
      <c r="DW26" s="643" t="s">
        <v>172</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4332</v>
      </c>
      <c r="S27" s="641"/>
      <c r="T27" s="641"/>
      <c r="U27" s="641"/>
      <c r="V27" s="641"/>
      <c r="W27" s="641"/>
      <c r="X27" s="641"/>
      <c r="Y27" s="642"/>
      <c r="Z27" s="677">
        <v>0</v>
      </c>
      <c r="AA27" s="677"/>
      <c r="AB27" s="677"/>
      <c r="AC27" s="677"/>
      <c r="AD27" s="678">
        <v>4332</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7684822</v>
      </c>
      <c r="BH27" s="641"/>
      <c r="BI27" s="641"/>
      <c r="BJ27" s="641"/>
      <c r="BK27" s="641"/>
      <c r="BL27" s="641"/>
      <c r="BM27" s="641"/>
      <c r="BN27" s="642"/>
      <c r="BO27" s="677">
        <v>100</v>
      </c>
      <c r="BP27" s="677"/>
      <c r="BQ27" s="677"/>
      <c r="BR27" s="677"/>
      <c r="BS27" s="646">
        <v>113850</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4544269</v>
      </c>
      <c r="CS27" s="659"/>
      <c r="CT27" s="659"/>
      <c r="CU27" s="659"/>
      <c r="CV27" s="659"/>
      <c r="CW27" s="659"/>
      <c r="CX27" s="659"/>
      <c r="CY27" s="660"/>
      <c r="CZ27" s="643">
        <v>22</v>
      </c>
      <c r="DA27" s="661"/>
      <c r="DB27" s="661"/>
      <c r="DC27" s="662"/>
      <c r="DD27" s="646">
        <v>1353621</v>
      </c>
      <c r="DE27" s="659"/>
      <c r="DF27" s="659"/>
      <c r="DG27" s="659"/>
      <c r="DH27" s="659"/>
      <c r="DI27" s="659"/>
      <c r="DJ27" s="659"/>
      <c r="DK27" s="660"/>
      <c r="DL27" s="646">
        <v>1352944</v>
      </c>
      <c r="DM27" s="659"/>
      <c r="DN27" s="659"/>
      <c r="DO27" s="659"/>
      <c r="DP27" s="659"/>
      <c r="DQ27" s="659"/>
      <c r="DR27" s="659"/>
      <c r="DS27" s="659"/>
      <c r="DT27" s="659"/>
      <c r="DU27" s="659"/>
      <c r="DV27" s="660"/>
      <c r="DW27" s="643">
        <v>10.199999999999999</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132821</v>
      </c>
      <c r="S28" s="641"/>
      <c r="T28" s="641"/>
      <c r="U28" s="641"/>
      <c r="V28" s="641"/>
      <c r="W28" s="641"/>
      <c r="X28" s="641"/>
      <c r="Y28" s="642"/>
      <c r="Z28" s="677">
        <v>0.6</v>
      </c>
      <c r="AA28" s="677"/>
      <c r="AB28" s="677"/>
      <c r="AC28" s="677"/>
      <c r="AD28" s="678" t="s">
        <v>240</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2178323</v>
      </c>
      <c r="CS28" s="641"/>
      <c r="CT28" s="641"/>
      <c r="CU28" s="641"/>
      <c r="CV28" s="641"/>
      <c r="CW28" s="641"/>
      <c r="CX28" s="641"/>
      <c r="CY28" s="642"/>
      <c r="CZ28" s="643">
        <v>10.5</v>
      </c>
      <c r="DA28" s="661"/>
      <c r="DB28" s="661"/>
      <c r="DC28" s="662"/>
      <c r="DD28" s="646">
        <v>2114921</v>
      </c>
      <c r="DE28" s="641"/>
      <c r="DF28" s="641"/>
      <c r="DG28" s="641"/>
      <c r="DH28" s="641"/>
      <c r="DI28" s="641"/>
      <c r="DJ28" s="641"/>
      <c r="DK28" s="642"/>
      <c r="DL28" s="646">
        <v>2114921</v>
      </c>
      <c r="DM28" s="641"/>
      <c r="DN28" s="641"/>
      <c r="DO28" s="641"/>
      <c r="DP28" s="641"/>
      <c r="DQ28" s="641"/>
      <c r="DR28" s="641"/>
      <c r="DS28" s="641"/>
      <c r="DT28" s="641"/>
      <c r="DU28" s="641"/>
      <c r="DV28" s="642"/>
      <c r="DW28" s="643">
        <v>15.9</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142241</v>
      </c>
      <c r="S29" s="641"/>
      <c r="T29" s="641"/>
      <c r="U29" s="641"/>
      <c r="V29" s="641"/>
      <c r="W29" s="641"/>
      <c r="X29" s="641"/>
      <c r="Y29" s="642"/>
      <c r="Z29" s="677">
        <v>0.7</v>
      </c>
      <c r="AA29" s="677"/>
      <c r="AB29" s="677"/>
      <c r="AC29" s="677"/>
      <c r="AD29" s="678">
        <v>12622</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2178323</v>
      </c>
      <c r="CS29" s="659"/>
      <c r="CT29" s="659"/>
      <c r="CU29" s="659"/>
      <c r="CV29" s="659"/>
      <c r="CW29" s="659"/>
      <c r="CX29" s="659"/>
      <c r="CY29" s="660"/>
      <c r="CZ29" s="643">
        <v>10.5</v>
      </c>
      <c r="DA29" s="661"/>
      <c r="DB29" s="661"/>
      <c r="DC29" s="662"/>
      <c r="DD29" s="646">
        <v>2114921</v>
      </c>
      <c r="DE29" s="659"/>
      <c r="DF29" s="659"/>
      <c r="DG29" s="659"/>
      <c r="DH29" s="659"/>
      <c r="DI29" s="659"/>
      <c r="DJ29" s="659"/>
      <c r="DK29" s="660"/>
      <c r="DL29" s="646">
        <v>2114921</v>
      </c>
      <c r="DM29" s="659"/>
      <c r="DN29" s="659"/>
      <c r="DO29" s="659"/>
      <c r="DP29" s="659"/>
      <c r="DQ29" s="659"/>
      <c r="DR29" s="659"/>
      <c r="DS29" s="659"/>
      <c r="DT29" s="659"/>
      <c r="DU29" s="659"/>
      <c r="DV29" s="660"/>
      <c r="DW29" s="643">
        <v>15.9</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35322</v>
      </c>
      <c r="S30" s="641"/>
      <c r="T30" s="641"/>
      <c r="U30" s="641"/>
      <c r="V30" s="641"/>
      <c r="W30" s="641"/>
      <c r="X30" s="641"/>
      <c r="Y30" s="642"/>
      <c r="Z30" s="677">
        <v>0.2</v>
      </c>
      <c r="AA30" s="677"/>
      <c r="AB30" s="677"/>
      <c r="AC30" s="677"/>
      <c r="AD30" s="678" t="s">
        <v>172</v>
      </c>
      <c r="AE30" s="678"/>
      <c r="AF30" s="678"/>
      <c r="AG30" s="678"/>
      <c r="AH30" s="678"/>
      <c r="AI30" s="678"/>
      <c r="AJ30" s="678"/>
      <c r="AK30" s="678"/>
      <c r="AL30" s="643" t="s">
        <v>240</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1994885</v>
      </c>
      <c r="CS30" s="641"/>
      <c r="CT30" s="641"/>
      <c r="CU30" s="641"/>
      <c r="CV30" s="641"/>
      <c r="CW30" s="641"/>
      <c r="CX30" s="641"/>
      <c r="CY30" s="642"/>
      <c r="CZ30" s="643">
        <v>9.6999999999999993</v>
      </c>
      <c r="DA30" s="661"/>
      <c r="DB30" s="661"/>
      <c r="DC30" s="662"/>
      <c r="DD30" s="646">
        <v>1933671</v>
      </c>
      <c r="DE30" s="641"/>
      <c r="DF30" s="641"/>
      <c r="DG30" s="641"/>
      <c r="DH30" s="641"/>
      <c r="DI30" s="641"/>
      <c r="DJ30" s="641"/>
      <c r="DK30" s="642"/>
      <c r="DL30" s="646">
        <v>1933671</v>
      </c>
      <c r="DM30" s="641"/>
      <c r="DN30" s="641"/>
      <c r="DO30" s="641"/>
      <c r="DP30" s="641"/>
      <c r="DQ30" s="641"/>
      <c r="DR30" s="641"/>
      <c r="DS30" s="641"/>
      <c r="DT30" s="641"/>
      <c r="DU30" s="641"/>
      <c r="DV30" s="642"/>
      <c r="DW30" s="643">
        <v>14.6</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2904394</v>
      </c>
      <c r="S31" s="641"/>
      <c r="T31" s="641"/>
      <c r="U31" s="641"/>
      <c r="V31" s="641"/>
      <c r="W31" s="641"/>
      <c r="X31" s="641"/>
      <c r="Y31" s="642"/>
      <c r="Z31" s="677">
        <v>13.4</v>
      </c>
      <c r="AA31" s="677"/>
      <c r="AB31" s="677"/>
      <c r="AC31" s="677"/>
      <c r="AD31" s="678" t="s">
        <v>240</v>
      </c>
      <c r="AE31" s="678"/>
      <c r="AF31" s="678"/>
      <c r="AG31" s="678"/>
      <c r="AH31" s="678"/>
      <c r="AI31" s="678"/>
      <c r="AJ31" s="678"/>
      <c r="AK31" s="678"/>
      <c r="AL31" s="643" t="s">
        <v>240</v>
      </c>
      <c r="AM31" s="644"/>
      <c r="AN31" s="644"/>
      <c r="AO31" s="679"/>
      <c r="AP31" s="716" t="s">
        <v>309</v>
      </c>
      <c r="AQ31" s="717"/>
      <c r="AR31" s="717"/>
      <c r="AS31" s="717"/>
      <c r="AT31" s="722" t="s">
        <v>310</v>
      </c>
      <c r="AU31" s="231"/>
      <c r="AV31" s="231"/>
      <c r="AW31" s="231"/>
      <c r="AX31" s="706" t="s">
        <v>185</v>
      </c>
      <c r="AY31" s="707"/>
      <c r="AZ31" s="707"/>
      <c r="BA31" s="707"/>
      <c r="BB31" s="707"/>
      <c r="BC31" s="707"/>
      <c r="BD31" s="707"/>
      <c r="BE31" s="707"/>
      <c r="BF31" s="708"/>
      <c r="BG31" s="709">
        <v>98.6</v>
      </c>
      <c r="BH31" s="710"/>
      <c r="BI31" s="710"/>
      <c r="BJ31" s="710"/>
      <c r="BK31" s="710"/>
      <c r="BL31" s="710"/>
      <c r="BM31" s="711">
        <v>95.5</v>
      </c>
      <c r="BN31" s="710"/>
      <c r="BO31" s="710"/>
      <c r="BP31" s="710"/>
      <c r="BQ31" s="712"/>
      <c r="BR31" s="709">
        <v>98.4</v>
      </c>
      <c r="BS31" s="710"/>
      <c r="BT31" s="710"/>
      <c r="BU31" s="710"/>
      <c r="BV31" s="710"/>
      <c r="BW31" s="710"/>
      <c r="BX31" s="711">
        <v>95.4</v>
      </c>
      <c r="BY31" s="710"/>
      <c r="BZ31" s="710"/>
      <c r="CA31" s="710"/>
      <c r="CB31" s="712"/>
      <c r="CD31" s="727"/>
      <c r="CE31" s="728"/>
      <c r="CF31" s="673" t="s">
        <v>311</v>
      </c>
      <c r="CG31" s="674"/>
      <c r="CH31" s="674"/>
      <c r="CI31" s="674"/>
      <c r="CJ31" s="674"/>
      <c r="CK31" s="674"/>
      <c r="CL31" s="674"/>
      <c r="CM31" s="674"/>
      <c r="CN31" s="674"/>
      <c r="CO31" s="674"/>
      <c r="CP31" s="674"/>
      <c r="CQ31" s="675"/>
      <c r="CR31" s="640">
        <v>183438</v>
      </c>
      <c r="CS31" s="659"/>
      <c r="CT31" s="659"/>
      <c r="CU31" s="659"/>
      <c r="CV31" s="659"/>
      <c r="CW31" s="659"/>
      <c r="CX31" s="659"/>
      <c r="CY31" s="660"/>
      <c r="CZ31" s="643">
        <v>0.9</v>
      </c>
      <c r="DA31" s="661"/>
      <c r="DB31" s="661"/>
      <c r="DC31" s="662"/>
      <c r="DD31" s="646">
        <v>181250</v>
      </c>
      <c r="DE31" s="659"/>
      <c r="DF31" s="659"/>
      <c r="DG31" s="659"/>
      <c r="DH31" s="659"/>
      <c r="DI31" s="659"/>
      <c r="DJ31" s="659"/>
      <c r="DK31" s="660"/>
      <c r="DL31" s="646">
        <v>181250</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172</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240</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98.6</v>
      </c>
      <c r="BH32" s="659"/>
      <c r="BI32" s="659"/>
      <c r="BJ32" s="659"/>
      <c r="BK32" s="659"/>
      <c r="BL32" s="659"/>
      <c r="BM32" s="644">
        <v>95.9</v>
      </c>
      <c r="BN32" s="705"/>
      <c r="BO32" s="705"/>
      <c r="BP32" s="705"/>
      <c r="BQ32" s="683"/>
      <c r="BR32" s="713">
        <v>98.4</v>
      </c>
      <c r="BS32" s="659"/>
      <c r="BT32" s="659"/>
      <c r="BU32" s="659"/>
      <c r="BV32" s="659"/>
      <c r="BW32" s="659"/>
      <c r="BX32" s="644">
        <v>95.8</v>
      </c>
      <c r="BY32" s="705"/>
      <c r="BZ32" s="705"/>
      <c r="CA32" s="705"/>
      <c r="CB32" s="683"/>
      <c r="CD32" s="729"/>
      <c r="CE32" s="730"/>
      <c r="CF32" s="673" t="s">
        <v>315</v>
      </c>
      <c r="CG32" s="674"/>
      <c r="CH32" s="674"/>
      <c r="CI32" s="674"/>
      <c r="CJ32" s="674"/>
      <c r="CK32" s="674"/>
      <c r="CL32" s="674"/>
      <c r="CM32" s="674"/>
      <c r="CN32" s="674"/>
      <c r="CO32" s="674"/>
      <c r="CP32" s="674"/>
      <c r="CQ32" s="675"/>
      <c r="CR32" s="640" t="s">
        <v>240</v>
      </c>
      <c r="CS32" s="641"/>
      <c r="CT32" s="641"/>
      <c r="CU32" s="641"/>
      <c r="CV32" s="641"/>
      <c r="CW32" s="641"/>
      <c r="CX32" s="641"/>
      <c r="CY32" s="642"/>
      <c r="CZ32" s="643" t="s">
        <v>240</v>
      </c>
      <c r="DA32" s="661"/>
      <c r="DB32" s="661"/>
      <c r="DC32" s="662"/>
      <c r="DD32" s="646" t="s">
        <v>240</v>
      </c>
      <c r="DE32" s="641"/>
      <c r="DF32" s="641"/>
      <c r="DG32" s="641"/>
      <c r="DH32" s="641"/>
      <c r="DI32" s="641"/>
      <c r="DJ32" s="641"/>
      <c r="DK32" s="642"/>
      <c r="DL32" s="646" t="s">
        <v>240</v>
      </c>
      <c r="DM32" s="641"/>
      <c r="DN32" s="641"/>
      <c r="DO32" s="641"/>
      <c r="DP32" s="641"/>
      <c r="DQ32" s="641"/>
      <c r="DR32" s="641"/>
      <c r="DS32" s="641"/>
      <c r="DT32" s="641"/>
      <c r="DU32" s="641"/>
      <c r="DV32" s="642"/>
      <c r="DW32" s="643" t="s">
        <v>127</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1418947</v>
      </c>
      <c r="S33" s="641"/>
      <c r="T33" s="641"/>
      <c r="U33" s="641"/>
      <c r="V33" s="641"/>
      <c r="W33" s="641"/>
      <c r="X33" s="641"/>
      <c r="Y33" s="642"/>
      <c r="Z33" s="677">
        <v>6.6</v>
      </c>
      <c r="AA33" s="677"/>
      <c r="AB33" s="677"/>
      <c r="AC33" s="677"/>
      <c r="AD33" s="678" t="s">
        <v>127</v>
      </c>
      <c r="AE33" s="678"/>
      <c r="AF33" s="678"/>
      <c r="AG33" s="678"/>
      <c r="AH33" s="678"/>
      <c r="AI33" s="678"/>
      <c r="AJ33" s="678"/>
      <c r="AK33" s="678"/>
      <c r="AL33" s="643" t="s">
        <v>127</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98.7</v>
      </c>
      <c r="BH33" s="625"/>
      <c r="BI33" s="625"/>
      <c r="BJ33" s="625"/>
      <c r="BK33" s="625"/>
      <c r="BL33" s="625"/>
      <c r="BM33" s="668">
        <v>95.2</v>
      </c>
      <c r="BN33" s="625"/>
      <c r="BO33" s="625"/>
      <c r="BP33" s="625"/>
      <c r="BQ33" s="689"/>
      <c r="BR33" s="704">
        <v>98.4</v>
      </c>
      <c r="BS33" s="625"/>
      <c r="BT33" s="625"/>
      <c r="BU33" s="625"/>
      <c r="BV33" s="625"/>
      <c r="BW33" s="625"/>
      <c r="BX33" s="668">
        <v>94.8</v>
      </c>
      <c r="BY33" s="625"/>
      <c r="BZ33" s="625"/>
      <c r="CA33" s="625"/>
      <c r="CB33" s="689"/>
      <c r="CD33" s="673" t="s">
        <v>318</v>
      </c>
      <c r="CE33" s="674"/>
      <c r="CF33" s="674"/>
      <c r="CG33" s="674"/>
      <c r="CH33" s="674"/>
      <c r="CI33" s="674"/>
      <c r="CJ33" s="674"/>
      <c r="CK33" s="674"/>
      <c r="CL33" s="674"/>
      <c r="CM33" s="674"/>
      <c r="CN33" s="674"/>
      <c r="CO33" s="674"/>
      <c r="CP33" s="674"/>
      <c r="CQ33" s="675"/>
      <c r="CR33" s="640">
        <v>7800773</v>
      </c>
      <c r="CS33" s="659"/>
      <c r="CT33" s="659"/>
      <c r="CU33" s="659"/>
      <c r="CV33" s="659"/>
      <c r="CW33" s="659"/>
      <c r="CX33" s="659"/>
      <c r="CY33" s="660"/>
      <c r="CZ33" s="643">
        <v>37.799999999999997</v>
      </c>
      <c r="DA33" s="661"/>
      <c r="DB33" s="661"/>
      <c r="DC33" s="662"/>
      <c r="DD33" s="646">
        <v>6704994</v>
      </c>
      <c r="DE33" s="659"/>
      <c r="DF33" s="659"/>
      <c r="DG33" s="659"/>
      <c r="DH33" s="659"/>
      <c r="DI33" s="659"/>
      <c r="DJ33" s="659"/>
      <c r="DK33" s="660"/>
      <c r="DL33" s="646">
        <v>6026149</v>
      </c>
      <c r="DM33" s="659"/>
      <c r="DN33" s="659"/>
      <c r="DO33" s="659"/>
      <c r="DP33" s="659"/>
      <c r="DQ33" s="659"/>
      <c r="DR33" s="659"/>
      <c r="DS33" s="659"/>
      <c r="DT33" s="659"/>
      <c r="DU33" s="659"/>
      <c r="DV33" s="660"/>
      <c r="DW33" s="643">
        <v>45.4</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57994</v>
      </c>
      <c r="S34" s="641"/>
      <c r="T34" s="641"/>
      <c r="U34" s="641"/>
      <c r="V34" s="641"/>
      <c r="W34" s="641"/>
      <c r="X34" s="641"/>
      <c r="Y34" s="642"/>
      <c r="Z34" s="677">
        <v>0.3</v>
      </c>
      <c r="AA34" s="677"/>
      <c r="AB34" s="677"/>
      <c r="AC34" s="677"/>
      <c r="AD34" s="678">
        <v>4418</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2734342</v>
      </c>
      <c r="CS34" s="641"/>
      <c r="CT34" s="641"/>
      <c r="CU34" s="641"/>
      <c r="CV34" s="641"/>
      <c r="CW34" s="641"/>
      <c r="CX34" s="641"/>
      <c r="CY34" s="642"/>
      <c r="CZ34" s="643">
        <v>13.2</v>
      </c>
      <c r="DA34" s="661"/>
      <c r="DB34" s="661"/>
      <c r="DC34" s="662"/>
      <c r="DD34" s="646">
        <v>2174512</v>
      </c>
      <c r="DE34" s="641"/>
      <c r="DF34" s="641"/>
      <c r="DG34" s="641"/>
      <c r="DH34" s="641"/>
      <c r="DI34" s="641"/>
      <c r="DJ34" s="641"/>
      <c r="DK34" s="642"/>
      <c r="DL34" s="646">
        <v>1989390</v>
      </c>
      <c r="DM34" s="641"/>
      <c r="DN34" s="641"/>
      <c r="DO34" s="641"/>
      <c r="DP34" s="641"/>
      <c r="DQ34" s="641"/>
      <c r="DR34" s="641"/>
      <c r="DS34" s="641"/>
      <c r="DT34" s="641"/>
      <c r="DU34" s="641"/>
      <c r="DV34" s="642"/>
      <c r="DW34" s="643">
        <v>15</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24761</v>
      </c>
      <c r="S35" s="641"/>
      <c r="T35" s="641"/>
      <c r="U35" s="641"/>
      <c r="V35" s="641"/>
      <c r="W35" s="641"/>
      <c r="X35" s="641"/>
      <c r="Y35" s="642"/>
      <c r="Z35" s="677">
        <v>0.1</v>
      </c>
      <c r="AA35" s="677"/>
      <c r="AB35" s="677"/>
      <c r="AC35" s="677"/>
      <c r="AD35" s="678" t="s">
        <v>127</v>
      </c>
      <c r="AE35" s="678"/>
      <c r="AF35" s="678"/>
      <c r="AG35" s="678"/>
      <c r="AH35" s="678"/>
      <c r="AI35" s="678"/>
      <c r="AJ35" s="678"/>
      <c r="AK35" s="678"/>
      <c r="AL35" s="643" t="s">
        <v>240</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142100</v>
      </c>
      <c r="CS35" s="659"/>
      <c r="CT35" s="659"/>
      <c r="CU35" s="659"/>
      <c r="CV35" s="659"/>
      <c r="CW35" s="659"/>
      <c r="CX35" s="659"/>
      <c r="CY35" s="660"/>
      <c r="CZ35" s="643">
        <v>0.7</v>
      </c>
      <c r="DA35" s="661"/>
      <c r="DB35" s="661"/>
      <c r="DC35" s="662"/>
      <c r="DD35" s="646">
        <v>128822</v>
      </c>
      <c r="DE35" s="659"/>
      <c r="DF35" s="659"/>
      <c r="DG35" s="659"/>
      <c r="DH35" s="659"/>
      <c r="DI35" s="659"/>
      <c r="DJ35" s="659"/>
      <c r="DK35" s="660"/>
      <c r="DL35" s="646">
        <v>128742</v>
      </c>
      <c r="DM35" s="659"/>
      <c r="DN35" s="659"/>
      <c r="DO35" s="659"/>
      <c r="DP35" s="659"/>
      <c r="DQ35" s="659"/>
      <c r="DR35" s="659"/>
      <c r="DS35" s="659"/>
      <c r="DT35" s="659"/>
      <c r="DU35" s="659"/>
      <c r="DV35" s="660"/>
      <c r="DW35" s="643">
        <v>1</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385141</v>
      </c>
      <c r="S36" s="641"/>
      <c r="T36" s="641"/>
      <c r="U36" s="641"/>
      <c r="V36" s="641"/>
      <c r="W36" s="641"/>
      <c r="X36" s="641"/>
      <c r="Y36" s="642"/>
      <c r="Z36" s="677">
        <v>1.8</v>
      </c>
      <c r="AA36" s="677"/>
      <c r="AB36" s="677"/>
      <c r="AC36" s="677"/>
      <c r="AD36" s="678" t="s">
        <v>240</v>
      </c>
      <c r="AE36" s="678"/>
      <c r="AF36" s="678"/>
      <c r="AG36" s="678"/>
      <c r="AH36" s="678"/>
      <c r="AI36" s="678"/>
      <c r="AJ36" s="678"/>
      <c r="AK36" s="678"/>
      <c r="AL36" s="643" t="s">
        <v>172</v>
      </c>
      <c r="AM36" s="644"/>
      <c r="AN36" s="644"/>
      <c r="AO36" s="679"/>
      <c r="AP36" s="235"/>
      <c r="AQ36" s="692" t="s">
        <v>326</v>
      </c>
      <c r="AR36" s="693"/>
      <c r="AS36" s="693"/>
      <c r="AT36" s="693"/>
      <c r="AU36" s="693"/>
      <c r="AV36" s="693"/>
      <c r="AW36" s="693"/>
      <c r="AX36" s="693"/>
      <c r="AY36" s="694"/>
      <c r="AZ36" s="695">
        <v>2607336</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62899</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2308321</v>
      </c>
      <c r="CS36" s="641"/>
      <c r="CT36" s="641"/>
      <c r="CU36" s="641"/>
      <c r="CV36" s="641"/>
      <c r="CW36" s="641"/>
      <c r="CX36" s="641"/>
      <c r="CY36" s="642"/>
      <c r="CZ36" s="643">
        <v>11.2</v>
      </c>
      <c r="DA36" s="661"/>
      <c r="DB36" s="661"/>
      <c r="DC36" s="662"/>
      <c r="DD36" s="646">
        <v>2117209</v>
      </c>
      <c r="DE36" s="641"/>
      <c r="DF36" s="641"/>
      <c r="DG36" s="641"/>
      <c r="DH36" s="641"/>
      <c r="DI36" s="641"/>
      <c r="DJ36" s="641"/>
      <c r="DK36" s="642"/>
      <c r="DL36" s="646">
        <v>1837273</v>
      </c>
      <c r="DM36" s="641"/>
      <c r="DN36" s="641"/>
      <c r="DO36" s="641"/>
      <c r="DP36" s="641"/>
      <c r="DQ36" s="641"/>
      <c r="DR36" s="641"/>
      <c r="DS36" s="641"/>
      <c r="DT36" s="641"/>
      <c r="DU36" s="641"/>
      <c r="DV36" s="642"/>
      <c r="DW36" s="643">
        <v>13.8</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1036143</v>
      </c>
      <c r="S37" s="641"/>
      <c r="T37" s="641"/>
      <c r="U37" s="641"/>
      <c r="V37" s="641"/>
      <c r="W37" s="641"/>
      <c r="X37" s="641"/>
      <c r="Y37" s="642"/>
      <c r="Z37" s="677">
        <v>4.8</v>
      </c>
      <c r="AA37" s="677"/>
      <c r="AB37" s="677"/>
      <c r="AC37" s="677"/>
      <c r="AD37" s="678" t="s">
        <v>127</v>
      </c>
      <c r="AE37" s="678"/>
      <c r="AF37" s="678"/>
      <c r="AG37" s="678"/>
      <c r="AH37" s="678"/>
      <c r="AI37" s="678"/>
      <c r="AJ37" s="678"/>
      <c r="AK37" s="678"/>
      <c r="AL37" s="643" t="s">
        <v>127</v>
      </c>
      <c r="AM37" s="644"/>
      <c r="AN37" s="644"/>
      <c r="AO37" s="679"/>
      <c r="AQ37" s="680" t="s">
        <v>330</v>
      </c>
      <c r="AR37" s="681"/>
      <c r="AS37" s="681"/>
      <c r="AT37" s="681"/>
      <c r="AU37" s="681"/>
      <c r="AV37" s="681"/>
      <c r="AW37" s="681"/>
      <c r="AX37" s="681"/>
      <c r="AY37" s="682"/>
      <c r="AZ37" s="640">
        <v>912202</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55622</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1472637</v>
      </c>
      <c r="CS37" s="659"/>
      <c r="CT37" s="659"/>
      <c r="CU37" s="659"/>
      <c r="CV37" s="659"/>
      <c r="CW37" s="659"/>
      <c r="CX37" s="659"/>
      <c r="CY37" s="660"/>
      <c r="CZ37" s="643">
        <v>7.1</v>
      </c>
      <c r="DA37" s="661"/>
      <c r="DB37" s="661"/>
      <c r="DC37" s="662"/>
      <c r="DD37" s="646">
        <v>1472637</v>
      </c>
      <c r="DE37" s="659"/>
      <c r="DF37" s="659"/>
      <c r="DG37" s="659"/>
      <c r="DH37" s="659"/>
      <c r="DI37" s="659"/>
      <c r="DJ37" s="659"/>
      <c r="DK37" s="660"/>
      <c r="DL37" s="646">
        <v>1423849</v>
      </c>
      <c r="DM37" s="659"/>
      <c r="DN37" s="659"/>
      <c r="DO37" s="659"/>
      <c r="DP37" s="659"/>
      <c r="DQ37" s="659"/>
      <c r="DR37" s="659"/>
      <c r="DS37" s="659"/>
      <c r="DT37" s="659"/>
      <c r="DU37" s="659"/>
      <c r="DV37" s="660"/>
      <c r="DW37" s="643">
        <v>10.7</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320473</v>
      </c>
      <c r="S38" s="641"/>
      <c r="T38" s="641"/>
      <c r="U38" s="641"/>
      <c r="V38" s="641"/>
      <c r="W38" s="641"/>
      <c r="X38" s="641"/>
      <c r="Y38" s="642"/>
      <c r="Z38" s="677">
        <v>1.5</v>
      </c>
      <c r="AA38" s="677"/>
      <c r="AB38" s="677"/>
      <c r="AC38" s="677"/>
      <c r="AD38" s="678">
        <v>112</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10217</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8683</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2597119</v>
      </c>
      <c r="CS38" s="641"/>
      <c r="CT38" s="641"/>
      <c r="CU38" s="641"/>
      <c r="CV38" s="641"/>
      <c r="CW38" s="641"/>
      <c r="CX38" s="641"/>
      <c r="CY38" s="642"/>
      <c r="CZ38" s="643">
        <v>12.6</v>
      </c>
      <c r="DA38" s="661"/>
      <c r="DB38" s="661"/>
      <c r="DC38" s="662"/>
      <c r="DD38" s="646">
        <v>2281204</v>
      </c>
      <c r="DE38" s="641"/>
      <c r="DF38" s="641"/>
      <c r="DG38" s="641"/>
      <c r="DH38" s="641"/>
      <c r="DI38" s="641"/>
      <c r="DJ38" s="641"/>
      <c r="DK38" s="642"/>
      <c r="DL38" s="646">
        <v>2070744</v>
      </c>
      <c r="DM38" s="641"/>
      <c r="DN38" s="641"/>
      <c r="DO38" s="641"/>
      <c r="DP38" s="641"/>
      <c r="DQ38" s="641"/>
      <c r="DR38" s="641"/>
      <c r="DS38" s="641"/>
      <c r="DT38" s="641"/>
      <c r="DU38" s="641"/>
      <c r="DV38" s="642"/>
      <c r="DW38" s="643">
        <v>15.6</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1792900</v>
      </c>
      <c r="S39" s="641"/>
      <c r="T39" s="641"/>
      <c r="U39" s="641"/>
      <c r="V39" s="641"/>
      <c r="W39" s="641"/>
      <c r="X39" s="641"/>
      <c r="Y39" s="642"/>
      <c r="Z39" s="677">
        <v>8.3000000000000007</v>
      </c>
      <c r="AA39" s="677"/>
      <c r="AB39" s="677"/>
      <c r="AC39" s="677"/>
      <c r="AD39" s="678" t="s">
        <v>240</v>
      </c>
      <c r="AE39" s="678"/>
      <c r="AF39" s="678"/>
      <c r="AG39" s="678"/>
      <c r="AH39" s="678"/>
      <c r="AI39" s="678"/>
      <c r="AJ39" s="678"/>
      <c r="AK39" s="678"/>
      <c r="AL39" s="643" t="s">
        <v>127</v>
      </c>
      <c r="AM39" s="644"/>
      <c r="AN39" s="644"/>
      <c r="AO39" s="679"/>
      <c r="AQ39" s="680" t="s">
        <v>338</v>
      </c>
      <c r="AR39" s="681"/>
      <c r="AS39" s="681"/>
      <c r="AT39" s="681"/>
      <c r="AU39" s="681"/>
      <c r="AV39" s="681"/>
      <c r="AW39" s="681"/>
      <c r="AX39" s="681"/>
      <c r="AY39" s="682"/>
      <c r="AZ39" s="640" t="s">
        <v>127</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15415</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5891</v>
      </c>
      <c r="CS39" s="659"/>
      <c r="CT39" s="659"/>
      <c r="CU39" s="659"/>
      <c r="CV39" s="659"/>
      <c r="CW39" s="659"/>
      <c r="CX39" s="659"/>
      <c r="CY39" s="660"/>
      <c r="CZ39" s="643">
        <v>0</v>
      </c>
      <c r="DA39" s="661"/>
      <c r="DB39" s="661"/>
      <c r="DC39" s="662"/>
      <c r="DD39" s="646">
        <v>3247</v>
      </c>
      <c r="DE39" s="659"/>
      <c r="DF39" s="659"/>
      <c r="DG39" s="659"/>
      <c r="DH39" s="659"/>
      <c r="DI39" s="659"/>
      <c r="DJ39" s="659"/>
      <c r="DK39" s="660"/>
      <c r="DL39" s="646" t="s">
        <v>127</v>
      </c>
      <c r="DM39" s="659"/>
      <c r="DN39" s="659"/>
      <c r="DO39" s="659"/>
      <c r="DP39" s="659"/>
      <c r="DQ39" s="659"/>
      <c r="DR39" s="659"/>
      <c r="DS39" s="659"/>
      <c r="DT39" s="659"/>
      <c r="DU39" s="659"/>
      <c r="DV39" s="660"/>
      <c r="DW39" s="643" t="s">
        <v>240</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240</v>
      </c>
      <c r="S40" s="641"/>
      <c r="T40" s="641"/>
      <c r="U40" s="641"/>
      <c r="V40" s="641"/>
      <c r="W40" s="641"/>
      <c r="X40" s="641"/>
      <c r="Y40" s="642"/>
      <c r="Z40" s="677" t="s">
        <v>240</v>
      </c>
      <c r="AA40" s="677"/>
      <c r="AB40" s="677"/>
      <c r="AC40" s="677"/>
      <c r="AD40" s="678" t="s">
        <v>240</v>
      </c>
      <c r="AE40" s="678"/>
      <c r="AF40" s="678"/>
      <c r="AG40" s="678"/>
      <c r="AH40" s="678"/>
      <c r="AI40" s="678"/>
      <c r="AJ40" s="678"/>
      <c r="AK40" s="678"/>
      <c r="AL40" s="643" t="s">
        <v>127</v>
      </c>
      <c r="AM40" s="644"/>
      <c r="AN40" s="644"/>
      <c r="AO40" s="679"/>
      <c r="AQ40" s="680" t="s">
        <v>342</v>
      </c>
      <c r="AR40" s="681"/>
      <c r="AS40" s="681"/>
      <c r="AT40" s="681"/>
      <c r="AU40" s="681"/>
      <c r="AV40" s="681"/>
      <c r="AW40" s="681"/>
      <c r="AX40" s="681"/>
      <c r="AY40" s="682"/>
      <c r="AZ40" s="640" t="s">
        <v>172</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109</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13000</v>
      </c>
      <c r="CS40" s="641"/>
      <c r="CT40" s="641"/>
      <c r="CU40" s="641"/>
      <c r="CV40" s="641"/>
      <c r="CW40" s="641"/>
      <c r="CX40" s="641"/>
      <c r="CY40" s="642"/>
      <c r="CZ40" s="643">
        <v>0.1</v>
      </c>
      <c r="DA40" s="661"/>
      <c r="DB40" s="661"/>
      <c r="DC40" s="662"/>
      <c r="DD40" s="646" t="s">
        <v>240</v>
      </c>
      <c r="DE40" s="641"/>
      <c r="DF40" s="641"/>
      <c r="DG40" s="641"/>
      <c r="DH40" s="641"/>
      <c r="DI40" s="641"/>
      <c r="DJ40" s="641"/>
      <c r="DK40" s="642"/>
      <c r="DL40" s="646" t="s">
        <v>240</v>
      </c>
      <c r="DM40" s="641"/>
      <c r="DN40" s="641"/>
      <c r="DO40" s="641"/>
      <c r="DP40" s="641"/>
      <c r="DQ40" s="641"/>
      <c r="DR40" s="641"/>
      <c r="DS40" s="641"/>
      <c r="DT40" s="641"/>
      <c r="DU40" s="641"/>
      <c r="DV40" s="642"/>
      <c r="DW40" s="643" t="s">
        <v>240</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665000</v>
      </c>
      <c r="S41" s="641"/>
      <c r="T41" s="641"/>
      <c r="U41" s="641"/>
      <c r="V41" s="641"/>
      <c r="W41" s="641"/>
      <c r="X41" s="641"/>
      <c r="Y41" s="642"/>
      <c r="Z41" s="677">
        <v>3.1</v>
      </c>
      <c r="AA41" s="677"/>
      <c r="AB41" s="677"/>
      <c r="AC41" s="677"/>
      <c r="AD41" s="678" t="s">
        <v>127</v>
      </c>
      <c r="AE41" s="678"/>
      <c r="AF41" s="678"/>
      <c r="AG41" s="678"/>
      <c r="AH41" s="678"/>
      <c r="AI41" s="678"/>
      <c r="AJ41" s="678"/>
      <c r="AK41" s="678"/>
      <c r="AL41" s="643" t="s">
        <v>240</v>
      </c>
      <c r="AM41" s="644"/>
      <c r="AN41" s="644"/>
      <c r="AO41" s="679"/>
      <c r="AQ41" s="680" t="s">
        <v>347</v>
      </c>
      <c r="AR41" s="681"/>
      <c r="AS41" s="681"/>
      <c r="AT41" s="681"/>
      <c r="AU41" s="681"/>
      <c r="AV41" s="681"/>
      <c r="AW41" s="681"/>
      <c r="AX41" s="681"/>
      <c r="AY41" s="682"/>
      <c r="AZ41" s="640">
        <v>449721</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240</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240</v>
      </c>
      <c r="CS41" s="659"/>
      <c r="CT41" s="659"/>
      <c r="CU41" s="659"/>
      <c r="CV41" s="659"/>
      <c r="CW41" s="659"/>
      <c r="CX41" s="659"/>
      <c r="CY41" s="660"/>
      <c r="CZ41" s="643" t="s">
        <v>172</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21626091</v>
      </c>
      <c r="S42" s="663"/>
      <c r="T42" s="663"/>
      <c r="U42" s="663"/>
      <c r="V42" s="663"/>
      <c r="W42" s="663"/>
      <c r="X42" s="663"/>
      <c r="Y42" s="665"/>
      <c r="Z42" s="666">
        <v>100</v>
      </c>
      <c r="AA42" s="666"/>
      <c r="AB42" s="666"/>
      <c r="AC42" s="666"/>
      <c r="AD42" s="667">
        <v>12612200</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1235196</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265</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2742947</v>
      </c>
      <c r="CS42" s="641"/>
      <c r="CT42" s="641"/>
      <c r="CU42" s="641"/>
      <c r="CV42" s="641"/>
      <c r="CW42" s="641"/>
      <c r="CX42" s="641"/>
      <c r="CY42" s="642"/>
      <c r="CZ42" s="643">
        <v>13.3</v>
      </c>
      <c r="DA42" s="644"/>
      <c r="DB42" s="644"/>
      <c r="DC42" s="645"/>
      <c r="DD42" s="646">
        <v>930604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45275</v>
      </c>
      <c r="CS43" s="659"/>
      <c r="CT43" s="659"/>
      <c r="CU43" s="659"/>
      <c r="CV43" s="659"/>
      <c r="CW43" s="659"/>
      <c r="CX43" s="659"/>
      <c r="CY43" s="660"/>
      <c r="CZ43" s="643">
        <v>0.2</v>
      </c>
      <c r="DA43" s="661"/>
      <c r="DB43" s="661"/>
      <c r="DC43" s="662"/>
      <c r="DD43" s="646">
        <v>45275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2742947</v>
      </c>
      <c r="CS44" s="641"/>
      <c r="CT44" s="641"/>
      <c r="CU44" s="641"/>
      <c r="CV44" s="641"/>
      <c r="CW44" s="641"/>
      <c r="CX44" s="641"/>
      <c r="CY44" s="642"/>
      <c r="CZ44" s="643">
        <v>13.3</v>
      </c>
      <c r="DA44" s="644"/>
      <c r="DB44" s="644"/>
      <c r="DC44" s="645"/>
      <c r="DD44" s="646">
        <v>930604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959601</v>
      </c>
      <c r="CS45" s="659"/>
      <c r="CT45" s="659"/>
      <c r="CU45" s="659"/>
      <c r="CV45" s="659"/>
      <c r="CW45" s="659"/>
      <c r="CX45" s="659"/>
      <c r="CY45" s="660"/>
      <c r="CZ45" s="643">
        <v>4.5999999999999996</v>
      </c>
      <c r="DA45" s="661"/>
      <c r="DB45" s="661"/>
      <c r="DC45" s="662"/>
      <c r="DD45" s="646">
        <v>68134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1697612</v>
      </c>
      <c r="CS46" s="641"/>
      <c r="CT46" s="641"/>
      <c r="CU46" s="641"/>
      <c r="CV46" s="641"/>
      <c r="CW46" s="641"/>
      <c r="CX46" s="641"/>
      <c r="CY46" s="642"/>
      <c r="CZ46" s="643">
        <v>8.1999999999999993</v>
      </c>
      <c r="DA46" s="644"/>
      <c r="DB46" s="644"/>
      <c r="DC46" s="645"/>
      <c r="DD46" s="646">
        <v>817436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t="s">
        <v>172</v>
      </c>
      <c r="CS47" s="659"/>
      <c r="CT47" s="659"/>
      <c r="CU47" s="659"/>
      <c r="CV47" s="659"/>
      <c r="CW47" s="659"/>
      <c r="CX47" s="659"/>
      <c r="CY47" s="660"/>
      <c r="CZ47" s="643" t="s">
        <v>127</v>
      </c>
      <c r="DA47" s="661"/>
      <c r="DB47" s="661"/>
      <c r="DC47" s="662"/>
      <c r="DD47" s="646" t="s">
        <v>240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240</v>
      </c>
      <c r="CS48" s="641"/>
      <c r="CT48" s="641"/>
      <c r="CU48" s="641"/>
      <c r="CV48" s="641"/>
      <c r="CW48" s="641"/>
      <c r="CX48" s="641"/>
      <c r="CY48" s="642"/>
      <c r="CZ48" s="643" t="s">
        <v>240</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20654523</v>
      </c>
      <c r="CS49" s="625"/>
      <c r="CT49" s="625"/>
      <c r="CU49" s="625"/>
      <c r="CV49" s="625"/>
      <c r="CW49" s="625"/>
      <c r="CX49" s="625"/>
      <c r="CY49" s="626"/>
      <c r="CZ49" s="627">
        <v>100</v>
      </c>
      <c r="DA49" s="628"/>
      <c r="DB49" s="628"/>
      <c r="DC49" s="629"/>
      <c r="DD49" s="630">
        <v>14291765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bLshNvtph26JyKpQFsEqecAX2X6q+uIQPx4sQ/iVnvDcvCrkNWoE8lDFkbWdXRPrTbb4tEXxjOn9CrZjRpyOw==" saltValue="dGrGyWoLYrcy13YH/+dh5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369</v>
      </c>
      <c r="B5" s="1051"/>
      <c r="C5" s="1051"/>
      <c r="D5" s="1051"/>
      <c r="E5" s="1051"/>
      <c r="F5" s="1051"/>
      <c r="G5" s="1051"/>
      <c r="H5" s="1051"/>
      <c r="I5" s="1051"/>
      <c r="J5" s="1051"/>
      <c r="K5" s="1051"/>
      <c r="L5" s="1051"/>
      <c r="M5" s="1051"/>
      <c r="N5" s="1051"/>
      <c r="O5" s="1051"/>
      <c r="P5" s="1052"/>
      <c r="Q5" s="1056" t="s">
        <v>370</v>
      </c>
      <c r="R5" s="1057"/>
      <c r="S5" s="1057"/>
      <c r="T5" s="1057"/>
      <c r="U5" s="1058"/>
      <c r="V5" s="1056" t="s">
        <v>371</v>
      </c>
      <c r="W5" s="1057"/>
      <c r="X5" s="1057"/>
      <c r="Y5" s="1057"/>
      <c r="Z5" s="1058"/>
      <c r="AA5" s="1056" t="s">
        <v>372</v>
      </c>
      <c r="AB5" s="1057"/>
      <c r="AC5" s="1057"/>
      <c r="AD5" s="1057"/>
      <c r="AE5" s="1057"/>
      <c r="AF5" s="1168" t="s">
        <v>373</v>
      </c>
      <c r="AG5" s="1057"/>
      <c r="AH5" s="1057"/>
      <c r="AI5" s="1057"/>
      <c r="AJ5" s="1072"/>
      <c r="AK5" s="1057" t="s">
        <v>374</v>
      </c>
      <c r="AL5" s="1057"/>
      <c r="AM5" s="1057"/>
      <c r="AN5" s="1057"/>
      <c r="AO5" s="1058"/>
      <c r="AP5" s="1056" t="s">
        <v>375</v>
      </c>
      <c r="AQ5" s="1057"/>
      <c r="AR5" s="1057"/>
      <c r="AS5" s="1057"/>
      <c r="AT5" s="1058"/>
      <c r="AU5" s="1056" t="s">
        <v>376</v>
      </c>
      <c r="AV5" s="1057"/>
      <c r="AW5" s="1057"/>
      <c r="AX5" s="1057"/>
      <c r="AY5" s="1072"/>
      <c r="AZ5" s="257"/>
      <c r="BA5" s="257"/>
      <c r="BB5" s="257"/>
      <c r="BC5" s="257"/>
      <c r="BD5" s="257"/>
      <c r="BE5" s="258"/>
      <c r="BF5" s="258"/>
      <c r="BG5" s="258"/>
      <c r="BH5" s="258"/>
      <c r="BI5" s="258"/>
      <c r="BJ5" s="258"/>
      <c r="BK5" s="258"/>
      <c r="BL5" s="258"/>
      <c r="BM5" s="258"/>
      <c r="BN5" s="258"/>
      <c r="BO5" s="258"/>
      <c r="BP5" s="258"/>
      <c r="BQ5" s="1050" t="s">
        <v>377</v>
      </c>
      <c r="BR5" s="1051"/>
      <c r="BS5" s="1051"/>
      <c r="BT5" s="1051"/>
      <c r="BU5" s="1051"/>
      <c r="BV5" s="1051"/>
      <c r="BW5" s="1051"/>
      <c r="BX5" s="1051"/>
      <c r="BY5" s="1051"/>
      <c r="BZ5" s="1051"/>
      <c r="CA5" s="1051"/>
      <c r="CB5" s="1051"/>
      <c r="CC5" s="1051"/>
      <c r="CD5" s="1051"/>
      <c r="CE5" s="1051"/>
      <c r="CF5" s="1051"/>
      <c r="CG5" s="1052"/>
      <c r="CH5" s="1056" t="s">
        <v>378</v>
      </c>
      <c r="CI5" s="1057"/>
      <c r="CJ5" s="1057"/>
      <c r="CK5" s="1057"/>
      <c r="CL5" s="1058"/>
      <c r="CM5" s="1056" t="s">
        <v>379</v>
      </c>
      <c r="CN5" s="1057"/>
      <c r="CO5" s="1057"/>
      <c r="CP5" s="1057"/>
      <c r="CQ5" s="1058"/>
      <c r="CR5" s="1056" t="s">
        <v>380</v>
      </c>
      <c r="CS5" s="1057"/>
      <c r="CT5" s="1057"/>
      <c r="CU5" s="1057"/>
      <c r="CV5" s="1058"/>
      <c r="CW5" s="1056" t="s">
        <v>381</v>
      </c>
      <c r="CX5" s="1057"/>
      <c r="CY5" s="1057"/>
      <c r="CZ5" s="1057"/>
      <c r="DA5" s="1058"/>
      <c r="DB5" s="1056" t="s">
        <v>382</v>
      </c>
      <c r="DC5" s="1057"/>
      <c r="DD5" s="1057"/>
      <c r="DE5" s="1057"/>
      <c r="DF5" s="1058"/>
      <c r="DG5" s="1153" t="s">
        <v>383</v>
      </c>
      <c r="DH5" s="1154"/>
      <c r="DI5" s="1154"/>
      <c r="DJ5" s="1154"/>
      <c r="DK5" s="1155"/>
      <c r="DL5" s="1153" t="s">
        <v>384</v>
      </c>
      <c r="DM5" s="1154"/>
      <c r="DN5" s="1154"/>
      <c r="DO5" s="1154"/>
      <c r="DP5" s="1155"/>
      <c r="DQ5" s="1056" t="s">
        <v>385</v>
      </c>
      <c r="DR5" s="1057"/>
      <c r="DS5" s="1057"/>
      <c r="DT5" s="1057"/>
      <c r="DU5" s="1058"/>
      <c r="DV5" s="1056" t="s">
        <v>376</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386</v>
      </c>
      <c r="C7" s="1106"/>
      <c r="D7" s="1106"/>
      <c r="E7" s="1106"/>
      <c r="F7" s="1106"/>
      <c r="G7" s="1106"/>
      <c r="H7" s="1106"/>
      <c r="I7" s="1106"/>
      <c r="J7" s="1106"/>
      <c r="K7" s="1106"/>
      <c r="L7" s="1106"/>
      <c r="M7" s="1106"/>
      <c r="N7" s="1106"/>
      <c r="O7" s="1106"/>
      <c r="P7" s="1107"/>
      <c r="Q7" s="1159">
        <v>21640</v>
      </c>
      <c r="R7" s="1160"/>
      <c r="S7" s="1160"/>
      <c r="T7" s="1160"/>
      <c r="U7" s="1160"/>
      <c r="V7" s="1160">
        <v>20668</v>
      </c>
      <c r="W7" s="1160"/>
      <c r="X7" s="1160"/>
      <c r="Y7" s="1160"/>
      <c r="Z7" s="1160"/>
      <c r="AA7" s="1160">
        <v>972</v>
      </c>
      <c r="AB7" s="1160"/>
      <c r="AC7" s="1160"/>
      <c r="AD7" s="1160"/>
      <c r="AE7" s="1161"/>
      <c r="AF7" s="1162">
        <v>784</v>
      </c>
      <c r="AG7" s="1163"/>
      <c r="AH7" s="1163"/>
      <c r="AI7" s="1163"/>
      <c r="AJ7" s="1164"/>
      <c r="AK7" s="1146">
        <v>385</v>
      </c>
      <c r="AL7" s="1147"/>
      <c r="AM7" s="1147"/>
      <c r="AN7" s="1147"/>
      <c r="AO7" s="1147"/>
      <c r="AP7" s="1147">
        <v>32445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595</v>
      </c>
      <c r="BT7" s="1151"/>
      <c r="BU7" s="1151"/>
      <c r="BV7" s="1151"/>
      <c r="BW7" s="1151"/>
      <c r="BX7" s="1151"/>
      <c r="BY7" s="1151"/>
      <c r="BZ7" s="1151"/>
      <c r="CA7" s="1151"/>
      <c r="CB7" s="1151"/>
      <c r="CC7" s="1151"/>
      <c r="CD7" s="1151"/>
      <c r="CE7" s="1151"/>
      <c r="CF7" s="1151"/>
      <c r="CG7" s="1152"/>
      <c r="CH7" s="1143">
        <v>0</v>
      </c>
      <c r="CI7" s="1144"/>
      <c r="CJ7" s="1144"/>
      <c r="CK7" s="1144"/>
      <c r="CL7" s="1145"/>
      <c r="CM7" s="1143">
        <v>10</v>
      </c>
      <c r="CN7" s="1144"/>
      <c r="CO7" s="1144"/>
      <c r="CP7" s="1144"/>
      <c r="CQ7" s="1145"/>
      <c r="CR7" s="1143">
        <v>10</v>
      </c>
      <c r="CS7" s="1144"/>
      <c r="CT7" s="1144"/>
      <c r="CU7" s="1144"/>
      <c r="CV7" s="1145"/>
      <c r="CW7" s="1143">
        <v>6</v>
      </c>
      <c r="CX7" s="1144"/>
      <c r="CY7" s="1144"/>
      <c r="CZ7" s="1144"/>
      <c r="DA7" s="1145"/>
      <c r="DB7" s="1143" t="s">
        <v>623</v>
      </c>
      <c r="DC7" s="1144"/>
      <c r="DD7" s="1144"/>
      <c r="DE7" s="1144"/>
      <c r="DF7" s="1145"/>
      <c r="DG7" s="1143">
        <v>864</v>
      </c>
      <c r="DH7" s="1144"/>
      <c r="DI7" s="1144"/>
      <c r="DJ7" s="1144"/>
      <c r="DK7" s="1145"/>
      <c r="DL7" s="1143" t="s">
        <v>623</v>
      </c>
      <c r="DM7" s="1144"/>
      <c r="DN7" s="1144"/>
      <c r="DO7" s="1144"/>
      <c r="DP7" s="1145"/>
      <c r="DQ7" s="1143" t="s">
        <v>596</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21640</v>
      </c>
      <c r="R23" s="1124"/>
      <c r="S23" s="1124"/>
      <c r="T23" s="1124"/>
      <c r="U23" s="1124"/>
      <c r="V23" s="1124">
        <v>20668</v>
      </c>
      <c r="W23" s="1124"/>
      <c r="X23" s="1124"/>
      <c r="Y23" s="1124"/>
      <c r="Z23" s="1124"/>
      <c r="AA23" s="1124">
        <v>972</v>
      </c>
      <c r="AB23" s="1124"/>
      <c r="AC23" s="1124"/>
      <c r="AD23" s="1124"/>
      <c r="AE23" s="1125"/>
      <c r="AF23" s="1126">
        <v>784</v>
      </c>
      <c r="AG23" s="1124"/>
      <c r="AH23" s="1124"/>
      <c r="AI23" s="1124"/>
      <c r="AJ23" s="1127"/>
      <c r="AK23" s="1128"/>
      <c r="AL23" s="1129"/>
      <c r="AM23" s="1129"/>
      <c r="AN23" s="1129"/>
      <c r="AO23" s="1129"/>
      <c r="AP23" s="1124">
        <v>32445</v>
      </c>
      <c r="AQ23" s="1124"/>
      <c r="AR23" s="1124"/>
      <c r="AS23" s="1124"/>
      <c r="AT23" s="1124"/>
      <c r="AU23" s="1130"/>
      <c r="AV23" s="1130"/>
      <c r="AW23" s="1130"/>
      <c r="AX23" s="1130"/>
      <c r="AY23" s="1131"/>
      <c r="AZ23" s="1120" t="s">
        <v>127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369</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376</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6425</v>
      </c>
      <c r="R28" s="1109"/>
      <c r="S28" s="1109"/>
      <c r="T28" s="1109"/>
      <c r="U28" s="1109"/>
      <c r="V28" s="1109">
        <v>6362</v>
      </c>
      <c r="W28" s="1109"/>
      <c r="X28" s="1109"/>
      <c r="Y28" s="1109"/>
      <c r="Z28" s="1109"/>
      <c r="AA28" s="1109">
        <v>63</v>
      </c>
      <c r="AB28" s="1109"/>
      <c r="AC28" s="1109"/>
      <c r="AD28" s="1109"/>
      <c r="AE28" s="1110"/>
      <c r="AF28" s="1111">
        <v>63</v>
      </c>
      <c r="AG28" s="1109"/>
      <c r="AH28" s="1109"/>
      <c r="AI28" s="1109"/>
      <c r="AJ28" s="1112"/>
      <c r="AK28" s="1113">
        <v>481</v>
      </c>
      <c r="AL28" s="1101"/>
      <c r="AM28" s="1101"/>
      <c r="AN28" s="1101"/>
      <c r="AO28" s="1101"/>
      <c r="AP28" s="1101" t="s">
        <v>576</v>
      </c>
      <c r="AQ28" s="1101"/>
      <c r="AR28" s="1101"/>
      <c r="AS28" s="1101"/>
      <c r="AT28" s="1101"/>
      <c r="AU28" s="1101" t="s">
        <v>577</v>
      </c>
      <c r="AV28" s="1101"/>
      <c r="AW28" s="1101"/>
      <c r="AX28" s="1101"/>
      <c r="AY28" s="1101"/>
      <c r="AZ28" s="1102" t="s">
        <v>578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4112</v>
      </c>
      <c r="R29" s="1099"/>
      <c r="S29" s="1099"/>
      <c r="T29" s="1099"/>
      <c r="U29" s="1099"/>
      <c r="V29" s="1099">
        <v>4032</v>
      </c>
      <c r="W29" s="1099"/>
      <c r="X29" s="1099"/>
      <c r="Y29" s="1099"/>
      <c r="Z29" s="1099"/>
      <c r="AA29" s="1099">
        <v>80</v>
      </c>
      <c r="AB29" s="1099"/>
      <c r="AC29" s="1099"/>
      <c r="AD29" s="1099"/>
      <c r="AE29" s="1100"/>
      <c r="AF29" s="1074">
        <v>80</v>
      </c>
      <c r="AG29" s="1075"/>
      <c r="AH29" s="1075"/>
      <c r="AI29" s="1075"/>
      <c r="AJ29" s="1076"/>
      <c r="AK29" s="1035">
        <v>620</v>
      </c>
      <c r="AL29" s="1026"/>
      <c r="AM29" s="1026"/>
      <c r="AN29" s="1026"/>
      <c r="AO29" s="1026"/>
      <c r="AP29" s="1026" t="s">
        <v>576</v>
      </c>
      <c r="AQ29" s="1026"/>
      <c r="AR29" s="1026"/>
      <c r="AS29" s="1026"/>
      <c r="AT29" s="1026"/>
      <c r="AU29" s="1026" t="s">
        <v>576</v>
      </c>
      <c r="AV29" s="1026"/>
      <c r="AW29" s="1026"/>
      <c r="AX29" s="1026"/>
      <c r="AY29" s="1026"/>
      <c r="AZ29" s="1097" t="s">
        <v>578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3</v>
      </c>
      <c r="R30" s="1099"/>
      <c r="S30" s="1099"/>
      <c r="T30" s="1099"/>
      <c r="U30" s="1099"/>
      <c r="V30" s="1099">
        <v>2</v>
      </c>
      <c r="W30" s="1099"/>
      <c r="X30" s="1099"/>
      <c r="Y30" s="1099"/>
      <c r="Z30" s="1099"/>
      <c r="AA30" s="1099">
        <v>1</v>
      </c>
      <c r="AB30" s="1099"/>
      <c r="AC30" s="1099"/>
      <c r="AD30" s="1099"/>
      <c r="AE30" s="1100"/>
      <c r="AF30" s="1074">
        <v>1</v>
      </c>
      <c r="AG30" s="1075"/>
      <c r="AH30" s="1075"/>
      <c r="AI30" s="1075"/>
      <c r="AJ30" s="1076"/>
      <c r="AK30" s="1035" t="s">
        <v>576</v>
      </c>
      <c r="AL30" s="1026"/>
      <c r="AM30" s="1026"/>
      <c r="AN30" s="1026"/>
      <c r="AO30" s="1026"/>
      <c r="AP30" s="1026" t="s">
        <v>576</v>
      </c>
      <c r="AQ30" s="1026"/>
      <c r="AR30" s="1026"/>
      <c r="AS30" s="1026"/>
      <c r="AT30" s="1026"/>
      <c r="AU30" s="1026" t="s">
        <v>576</v>
      </c>
      <c r="AV30" s="1026"/>
      <c r="AW30" s="1026"/>
      <c r="AX30" s="1026"/>
      <c r="AY30" s="1026"/>
      <c r="AZ30" s="1097" t="s">
        <v>581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486</v>
      </c>
      <c r="R31" s="1099"/>
      <c r="S31" s="1099"/>
      <c r="T31" s="1099"/>
      <c r="U31" s="1099"/>
      <c r="V31" s="1099">
        <v>483</v>
      </c>
      <c r="W31" s="1099"/>
      <c r="X31" s="1099"/>
      <c r="Y31" s="1099"/>
      <c r="Z31" s="1099"/>
      <c r="AA31" s="1099">
        <v>2</v>
      </c>
      <c r="AB31" s="1099"/>
      <c r="AC31" s="1099"/>
      <c r="AD31" s="1099"/>
      <c r="AE31" s="1100"/>
      <c r="AF31" s="1074">
        <v>2</v>
      </c>
      <c r="AG31" s="1075"/>
      <c r="AH31" s="1075"/>
      <c r="AI31" s="1075"/>
      <c r="AJ31" s="1076"/>
      <c r="AK31" s="1035">
        <v>104</v>
      </c>
      <c r="AL31" s="1026"/>
      <c r="AM31" s="1026"/>
      <c r="AN31" s="1026"/>
      <c r="AO31" s="1026"/>
      <c r="AP31" s="1026" t="s">
        <v>579</v>
      </c>
      <c r="AQ31" s="1026"/>
      <c r="AR31" s="1026"/>
      <c r="AS31" s="1026"/>
      <c r="AT31" s="1026"/>
      <c r="AU31" s="1026" t="s">
        <v>580</v>
      </c>
      <c r="AV31" s="1026"/>
      <c r="AW31" s="1026"/>
      <c r="AX31" s="1026"/>
      <c r="AY31" s="1026"/>
      <c r="AZ31" s="1097" t="s">
        <v>576</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404</v>
      </c>
      <c r="C32" s="1093"/>
      <c r="D32" s="1093"/>
      <c r="E32" s="1093"/>
      <c r="F32" s="1093"/>
      <c r="G32" s="1093"/>
      <c r="H32" s="1093"/>
      <c r="I32" s="1093"/>
      <c r="J32" s="1093"/>
      <c r="K32" s="1093"/>
      <c r="L32" s="1093"/>
      <c r="M32" s="1093"/>
      <c r="N32" s="1093"/>
      <c r="O32" s="1093"/>
      <c r="P32" s="1094"/>
      <c r="Q32" s="1098">
        <v>1214</v>
      </c>
      <c r="R32" s="1099"/>
      <c r="S32" s="1099"/>
      <c r="T32" s="1099"/>
      <c r="U32" s="1099"/>
      <c r="V32" s="1099">
        <v>1086</v>
      </c>
      <c r="W32" s="1099"/>
      <c r="X32" s="1099"/>
      <c r="Y32" s="1099"/>
      <c r="Z32" s="1099"/>
      <c r="AA32" s="1099">
        <v>128</v>
      </c>
      <c r="AB32" s="1099"/>
      <c r="AC32" s="1099"/>
      <c r="AD32" s="1099"/>
      <c r="AE32" s="1100"/>
      <c r="AF32" s="1074">
        <v>3181</v>
      </c>
      <c r="AG32" s="1075"/>
      <c r="AH32" s="1075"/>
      <c r="AI32" s="1075"/>
      <c r="AJ32" s="1076"/>
      <c r="AK32" s="1035">
        <v>10</v>
      </c>
      <c r="AL32" s="1026"/>
      <c r="AM32" s="1026"/>
      <c r="AN32" s="1026"/>
      <c r="AO32" s="1026"/>
      <c r="AP32" s="1026">
        <v>3349</v>
      </c>
      <c r="AQ32" s="1026"/>
      <c r="AR32" s="1026"/>
      <c r="AS32" s="1026"/>
      <c r="AT32" s="1026"/>
      <c r="AU32" s="1026">
        <v>17</v>
      </c>
      <c r="AV32" s="1026"/>
      <c r="AW32" s="1026"/>
      <c r="AX32" s="1026"/>
      <c r="AY32" s="1026"/>
      <c r="AZ32" s="1097" t="s">
        <v>582</v>
      </c>
      <c r="BA32" s="1097"/>
      <c r="BB32" s="1097"/>
      <c r="BC32" s="1097"/>
      <c r="BD32" s="1097"/>
      <c r="BE32" s="1087" t="s">
        <v>405</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406</v>
      </c>
      <c r="C33" s="1093"/>
      <c r="D33" s="1093"/>
      <c r="E33" s="1093"/>
      <c r="F33" s="1093"/>
      <c r="G33" s="1093"/>
      <c r="H33" s="1093"/>
      <c r="I33" s="1093"/>
      <c r="J33" s="1093"/>
      <c r="K33" s="1093"/>
      <c r="L33" s="1093"/>
      <c r="M33" s="1093"/>
      <c r="N33" s="1093"/>
      <c r="O33" s="1093"/>
      <c r="P33" s="1094"/>
      <c r="Q33" s="1098">
        <v>1600</v>
      </c>
      <c r="R33" s="1099"/>
      <c r="S33" s="1099"/>
      <c r="T33" s="1099"/>
      <c r="U33" s="1099"/>
      <c r="V33" s="1099">
        <v>1460</v>
      </c>
      <c r="W33" s="1099"/>
      <c r="X33" s="1099"/>
      <c r="Y33" s="1099"/>
      <c r="Z33" s="1099"/>
      <c r="AA33" s="1099">
        <v>140</v>
      </c>
      <c r="AB33" s="1099"/>
      <c r="AC33" s="1099"/>
      <c r="AD33" s="1099"/>
      <c r="AE33" s="1100"/>
      <c r="AF33" s="1074">
        <v>137</v>
      </c>
      <c r="AG33" s="1075"/>
      <c r="AH33" s="1075"/>
      <c r="AI33" s="1075"/>
      <c r="AJ33" s="1076"/>
      <c r="AK33" s="1035">
        <v>649</v>
      </c>
      <c r="AL33" s="1026"/>
      <c r="AM33" s="1026"/>
      <c r="AN33" s="1026"/>
      <c r="AO33" s="1026"/>
      <c r="AP33" s="1026">
        <v>6063</v>
      </c>
      <c r="AQ33" s="1026"/>
      <c r="AR33" s="1026"/>
      <c r="AS33" s="1026"/>
      <c r="AT33" s="1026"/>
      <c r="AU33" s="1026">
        <v>5445</v>
      </c>
      <c r="AV33" s="1026"/>
      <c r="AW33" s="1026"/>
      <c r="AX33" s="1026"/>
      <c r="AY33" s="1026"/>
      <c r="AZ33" s="1097" t="s">
        <v>576</v>
      </c>
      <c r="BA33" s="1097"/>
      <c r="BB33" s="1097"/>
      <c r="BC33" s="1097"/>
      <c r="BD33" s="1097"/>
      <c r="BE33" s="1087" t="s">
        <v>407</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408</v>
      </c>
      <c r="C34" s="1093"/>
      <c r="D34" s="1093"/>
      <c r="E34" s="1093"/>
      <c r="F34" s="1093"/>
      <c r="G34" s="1093"/>
      <c r="H34" s="1093"/>
      <c r="I34" s="1093"/>
      <c r="J34" s="1093"/>
      <c r="K34" s="1093"/>
      <c r="L34" s="1093"/>
      <c r="M34" s="1093"/>
      <c r="N34" s="1093"/>
      <c r="O34" s="1093"/>
      <c r="P34" s="1094"/>
      <c r="Q34" s="1098">
        <v>339</v>
      </c>
      <c r="R34" s="1099"/>
      <c r="S34" s="1099"/>
      <c r="T34" s="1099"/>
      <c r="U34" s="1099"/>
      <c r="V34" s="1099">
        <v>333</v>
      </c>
      <c r="W34" s="1099"/>
      <c r="X34" s="1099"/>
      <c r="Y34" s="1099"/>
      <c r="Z34" s="1099"/>
      <c r="AA34" s="1099">
        <v>6</v>
      </c>
      <c r="AB34" s="1099"/>
      <c r="AC34" s="1099"/>
      <c r="AD34" s="1099"/>
      <c r="AE34" s="1100"/>
      <c r="AF34" s="1074">
        <v>5</v>
      </c>
      <c r="AG34" s="1075"/>
      <c r="AH34" s="1075"/>
      <c r="AI34" s="1075"/>
      <c r="AJ34" s="1076"/>
      <c r="AK34" s="1035">
        <v>263</v>
      </c>
      <c r="AL34" s="1026"/>
      <c r="AM34" s="1026"/>
      <c r="AN34" s="1026"/>
      <c r="AO34" s="1026"/>
      <c r="AP34" s="1026">
        <v>2270</v>
      </c>
      <c r="AQ34" s="1026"/>
      <c r="AR34" s="1026"/>
      <c r="AS34" s="1026"/>
      <c r="AT34" s="1026"/>
      <c r="AU34" s="1026">
        <v>2270</v>
      </c>
      <c r="AV34" s="1026"/>
      <c r="AW34" s="1026"/>
      <c r="AX34" s="1026"/>
      <c r="AY34" s="1026"/>
      <c r="AZ34" s="1097" t="s">
        <v>578</v>
      </c>
      <c r="BA34" s="1097"/>
      <c r="BB34" s="1097"/>
      <c r="BC34" s="1097"/>
      <c r="BD34" s="1097"/>
      <c r="BE34" s="1087" t="s">
        <v>407</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409</v>
      </c>
      <c r="C35" s="1093"/>
      <c r="D35" s="1093"/>
      <c r="E35" s="1093"/>
      <c r="F35" s="1093"/>
      <c r="G35" s="1093"/>
      <c r="H35" s="1093"/>
      <c r="I35" s="1093"/>
      <c r="J35" s="1093"/>
      <c r="K35" s="1093"/>
      <c r="L35" s="1093"/>
      <c r="M35" s="1093"/>
      <c r="N35" s="1093"/>
      <c r="O35" s="1093"/>
      <c r="P35" s="1094"/>
      <c r="Q35" s="1098">
        <v>1745</v>
      </c>
      <c r="R35" s="1099"/>
      <c r="S35" s="1099"/>
      <c r="T35" s="1099"/>
      <c r="U35" s="1099"/>
      <c r="V35" s="1099">
        <v>1745</v>
      </c>
      <c r="W35" s="1099"/>
      <c r="X35" s="1099"/>
      <c r="Y35" s="1099"/>
      <c r="Z35" s="1099"/>
      <c r="AA35" s="1099" t="s">
        <v>576</v>
      </c>
      <c r="AB35" s="1099"/>
      <c r="AC35" s="1099"/>
      <c r="AD35" s="1099"/>
      <c r="AE35" s="1100"/>
      <c r="AF35" s="1074" t="s">
        <v>127</v>
      </c>
      <c r="AG35" s="1075"/>
      <c r="AH35" s="1075"/>
      <c r="AI35" s="1075"/>
      <c r="AJ35" s="1076"/>
      <c r="AK35" s="1035" t="s">
        <v>576</v>
      </c>
      <c r="AL35" s="1026"/>
      <c r="AM35" s="1026"/>
      <c r="AN35" s="1026"/>
      <c r="AO35" s="1026"/>
      <c r="AP35" s="1026" t="s">
        <v>580</v>
      </c>
      <c r="AQ35" s="1026"/>
      <c r="AR35" s="1026"/>
      <c r="AS35" s="1026"/>
      <c r="AT35" s="1026"/>
      <c r="AU35" s="1026" t="s">
        <v>576</v>
      </c>
      <c r="AV35" s="1026"/>
      <c r="AW35" s="1026"/>
      <c r="AX35" s="1026"/>
      <c r="AY35" s="1026"/>
      <c r="AZ35" s="1097" t="s">
        <v>576</v>
      </c>
      <c r="BA35" s="1097"/>
      <c r="BB35" s="1097"/>
      <c r="BC35" s="1097"/>
      <c r="BD35" s="1097"/>
      <c r="BE35" s="1087" t="s">
        <v>407</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3469</v>
      </c>
      <c r="AG63" s="1014"/>
      <c r="AH63" s="1014"/>
      <c r="AI63" s="1014"/>
      <c r="AJ63" s="1085"/>
      <c r="AK63" s="1086"/>
      <c r="AL63" s="1018"/>
      <c r="AM63" s="1018"/>
      <c r="AN63" s="1018"/>
      <c r="AO63" s="1018"/>
      <c r="AP63" s="1014">
        <v>11682</v>
      </c>
      <c r="AQ63" s="1014"/>
      <c r="AR63" s="1014"/>
      <c r="AS63" s="1014"/>
      <c r="AT63" s="1014"/>
      <c r="AU63" s="1014">
        <v>7731</v>
      </c>
      <c r="AV63" s="1014"/>
      <c r="AW63" s="1014"/>
      <c r="AX63" s="1014"/>
      <c r="AY63" s="1014"/>
      <c r="AZ63" s="1080"/>
      <c r="BA63" s="1080"/>
      <c r="BB63" s="1080"/>
      <c r="BC63" s="1080"/>
      <c r="BD63" s="1080"/>
      <c r="BE63" s="1015"/>
      <c r="BF63" s="1015"/>
      <c r="BG63" s="1015"/>
      <c r="BH63" s="1015"/>
      <c r="BI63" s="1016"/>
      <c r="BJ63" s="1081" t="s">
        <v>127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413</v>
      </c>
      <c r="B66" s="1051"/>
      <c r="C66" s="1051"/>
      <c r="D66" s="1051"/>
      <c r="E66" s="1051"/>
      <c r="F66" s="1051"/>
      <c r="G66" s="1051"/>
      <c r="H66" s="1051"/>
      <c r="I66" s="1051"/>
      <c r="J66" s="1051"/>
      <c r="K66" s="1051"/>
      <c r="L66" s="1051"/>
      <c r="M66" s="1051"/>
      <c r="N66" s="1051"/>
      <c r="O66" s="1051"/>
      <c r="P66" s="1052"/>
      <c r="Q66" s="1056" t="s">
        <v>414</v>
      </c>
      <c r="R66" s="1057"/>
      <c r="S66" s="1057"/>
      <c r="T66" s="1057"/>
      <c r="U66" s="1058"/>
      <c r="V66" s="1056" t="s">
        <v>415</v>
      </c>
      <c r="W66" s="1057"/>
      <c r="X66" s="1057"/>
      <c r="Y66" s="1057"/>
      <c r="Z66" s="1058"/>
      <c r="AA66" s="1056" t="s">
        <v>416</v>
      </c>
      <c r="AB66" s="1057"/>
      <c r="AC66" s="1057"/>
      <c r="AD66" s="1057"/>
      <c r="AE66" s="1058"/>
      <c r="AF66" s="1062" t="s">
        <v>395</v>
      </c>
      <c r="AG66" s="1063"/>
      <c r="AH66" s="1063"/>
      <c r="AI66" s="1063"/>
      <c r="AJ66" s="1064"/>
      <c r="AK66" s="1056" t="s">
        <v>396</v>
      </c>
      <c r="AL66" s="1051"/>
      <c r="AM66" s="1051"/>
      <c r="AN66" s="1051"/>
      <c r="AO66" s="1052"/>
      <c r="AP66" s="1056" t="s">
        <v>397</v>
      </c>
      <c r="AQ66" s="1057"/>
      <c r="AR66" s="1057"/>
      <c r="AS66" s="1057"/>
      <c r="AT66" s="1058"/>
      <c r="AU66" s="1056" t="s">
        <v>417</v>
      </c>
      <c r="AV66" s="1057"/>
      <c r="AW66" s="1057"/>
      <c r="AX66" s="1057"/>
      <c r="AY66" s="1058"/>
      <c r="AZ66" s="1056" t="s">
        <v>376</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583</v>
      </c>
      <c r="C68" s="1041"/>
      <c r="D68" s="1041"/>
      <c r="E68" s="1041"/>
      <c r="F68" s="1041"/>
      <c r="G68" s="1041"/>
      <c r="H68" s="1041"/>
      <c r="I68" s="1041"/>
      <c r="J68" s="1041"/>
      <c r="K68" s="1041"/>
      <c r="L68" s="1041"/>
      <c r="M68" s="1041"/>
      <c r="N68" s="1041"/>
      <c r="O68" s="1041"/>
      <c r="P68" s="1042"/>
      <c r="Q68" s="1043">
        <v>4410</v>
      </c>
      <c r="R68" s="1037"/>
      <c r="S68" s="1037"/>
      <c r="T68" s="1037"/>
      <c r="U68" s="1037"/>
      <c r="V68" s="1037">
        <v>4309</v>
      </c>
      <c r="W68" s="1037"/>
      <c r="X68" s="1037"/>
      <c r="Y68" s="1037"/>
      <c r="Z68" s="1037"/>
      <c r="AA68" s="1037">
        <v>101</v>
      </c>
      <c r="AB68" s="1037"/>
      <c r="AC68" s="1037"/>
      <c r="AD68" s="1037"/>
      <c r="AE68" s="1037"/>
      <c r="AF68" s="1037">
        <v>101</v>
      </c>
      <c r="AG68" s="1037"/>
      <c r="AH68" s="1037"/>
      <c r="AI68" s="1037"/>
      <c r="AJ68" s="1037"/>
      <c r="AK68" s="1037" t="s">
        <v>608</v>
      </c>
      <c r="AL68" s="1037"/>
      <c r="AM68" s="1037"/>
      <c r="AN68" s="1037"/>
      <c r="AO68" s="1037"/>
      <c r="AP68" s="1037">
        <v>717</v>
      </c>
      <c r="AQ68" s="1037"/>
      <c r="AR68" s="1037"/>
      <c r="AS68" s="1037"/>
      <c r="AT68" s="1037"/>
      <c r="AU68" s="1037">
        <v>123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584</v>
      </c>
      <c r="C69" s="1030"/>
      <c r="D69" s="1030"/>
      <c r="E69" s="1030"/>
      <c r="F69" s="1030"/>
      <c r="G69" s="1030"/>
      <c r="H69" s="1030"/>
      <c r="I69" s="1030"/>
      <c r="J69" s="1030"/>
      <c r="K69" s="1030"/>
      <c r="L69" s="1030"/>
      <c r="M69" s="1030"/>
      <c r="N69" s="1030"/>
      <c r="O69" s="1030"/>
      <c r="P69" s="1031"/>
      <c r="Q69" s="1032">
        <v>204</v>
      </c>
      <c r="R69" s="1026"/>
      <c r="S69" s="1026"/>
      <c r="T69" s="1026"/>
      <c r="U69" s="1026"/>
      <c r="V69" s="1026">
        <v>196</v>
      </c>
      <c r="W69" s="1026"/>
      <c r="X69" s="1026"/>
      <c r="Y69" s="1026"/>
      <c r="Z69" s="1026"/>
      <c r="AA69" s="1026">
        <v>8</v>
      </c>
      <c r="AB69" s="1026"/>
      <c r="AC69" s="1026"/>
      <c r="AD69" s="1026"/>
      <c r="AE69" s="1026"/>
      <c r="AF69" s="1026">
        <v>8</v>
      </c>
      <c r="AG69" s="1026"/>
      <c r="AH69" s="1026"/>
      <c r="AI69" s="1026"/>
      <c r="AJ69" s="1026"/>
      <c r="AK69" s="1026">
        <v>1</v>
      </c>
      <c r="AL69" s="1026"/>
      <c r="AM69" s="1026"/>
      <c r="AN69" s="1026"/>
      <c r="AO69" s="1026"/>
      <c r="AP69" s="1026">
        <v>210</v>
      </c>
      <c r="AQ69" s="1026"/>
      <c r="AR69" s="1026"/>
      <c r="AS69" s="1026"/>
      <c r="AT69" s="1026"/>
      <c r="AU69" s="1026">
        <v>16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585</v>
      </c>
      <c r="C70" s="1030"/>
      <c r="D70" s="1030"/>
      <c r="E70" s="1030"/>
      <c r="F70" s="1030"/>
      <c r="G70" s="1030"/>
      <c r="H70" s="1030"/>
      <c r="I70" s="1030"/>
      <c r="J70" s="1030"/>
      <c r="K70" s="1030"/>
      <c r="L70" s="1030"/>
      <c r="M70" s="1030"/>
      <c r="N70" s="1030"/>
      <c r="O70" s="1030"/>
      <c r="P70" s="1031"/>
      <c r="Q70" s="1032">
        <v>5</v>
      </c>
      <c r="R70" s="1026"/>
      <c r="S70" s="1026"/>
      <c r="T70" s="1026"/>
      <c r="U70" s="1026"/>
      <c r="V70" s="1026">
        <v>5</v>
      </c>
      <c r="W70" s="1026"/>
      <c r="X70" s="1026"/>
      <c r="Y70" s="1026"/>
      <c r="Z70" s="1026"/>
      <c r="AA70" s="1026">
        <v>0</v>
      </c>
      <c r="AB70" s="1026"/>
      <c r="AC70" s="1026"/>
      <c r="AD70" s="1026"/>
      <c r="AE70" s="1026"/>
      <c r="AF70" s="1026">
        <v>0</v>
      </c>
      <c r="AG70" s="1026"/>
      <c r="AH70" s="1026"/>
      <c r="AI70" s="1026"/>
      <c r="AJ70" s="1026"/>
      <c r="AK70" s="1026" t="s">
        <v>609</v>
      </c>
      <c r="AL70" s="1026"/>
      <c r="AM70" s="1026"/>
      <c r="AN70" s="1026"/>
      <c r="AO70" s="1026"/>
      <c r="AP70" s="1026" t="s">
        <v>614</v>
      </c>
      <c r="AQ70" s="1026"/>
      <c r="AR70" s="1026"/>
      <c r="AS70" s="1026"/>
      <c r="AT70" s="1026"/>
      <c r="AU70" s="1026" t="s">
        <v>619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586</v>
      </c>
      <c r="C71" s="1030"/>
      <c r="D71" s="1030"/>
      <c r="E71" s="1030"/>
      <c r="F71" s="1030"/>
      <c r="G71" s="1030"/>
      <c r="H71" s="1030"/>
      <c r="I71" s="1030"/>
      <c r="J71" s="1030"/>
      <c r="K71" s="1030"/>
      <c r="L71" s="1030"/>
      <c r="M71" s="1030"/>
      <c r="N71" s="1030"/>
      <c r="O71" s="1030"/>
      <c r="P71" s="1031"/>
      <c r="Q71" s="1032">
        <v>232</v>
      </c>
      <c r="R71" s="1026"/>
      <c r="S71" s="1026"/>
      <c r="T71" s="1026"/>
      <c r="U71" s="1026"/>
      <c r="V71" s="1026">
        <v>147</v>
      </c>
      <c r="W71" s="1026"/>
      <c r="X71" s="1026"/>
      <c r="Y71" s="1026"/>
      <c r="Z71" s="1026"/>
      <c r="AA71" s="1026">
        <v>85</v>
      </c>
      <c r="AB71" s="1026"/>
      <c r="AC71" s="1026"/>
      <c r="AD71" s="1026"/>
      <c r="AE71" s="1026"/>
      <c r="AF71" s="1026">
        <v>85</v>
      </c>
      <c r="AG71" s="1026"/>
      <c r="AH71" s="1026"/>
      <c r="AI71" s="1026"/>
      <c r="AJ71" s="1026"/>
      <c r="AK71" s="1026" t="s">
        <v>610</v>
      </c>
      <c r="AL71" s="1026"/>
      <c r="AM71" s="1026"/>
      <c r="AN71" s="1026"/>
      <c r="AO71" s="1026"/>
      <c r="AP71" s="1026" t="s">
        <v>615</v>
      </c>
      <c r="AQ71" s="1026"/>
      <c r="AR71" s="1026"/>
      <c r="AS71" s="1026"/>
      <c r="AT71" s="1026"/>
      <c r="AU71" s="1026" t="s">
        <v>617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587</v>
      </c>
      <c r="C72" s="1030"/>
      <c r="D72" s="1030"/>
      <c r="E72" s="1030"/>
      <c r="F72" s="1030"/>
      <c r="G72" s="1030"/>
      <c r="H72" s="1030"/>
      <c r="I72" s="1030"/>
      <c r="J72" s="1030"/>
      <c r="K72" s="1030"/>
      <c r="L72" s="1030"/>
      <c r="M72" s="1030"/>
      <c r="N72" s="1030"/>
      <c r="O72" s="1030"/>
      <c r="P72" s="1031"/>
      <c r="Q72" s="1032">
        <v>337</v>
      </c>
      <c r="R72" s="1026"/>
      <c r="S72" s="1026"/>
      <c r="T72" s="1026"/>
      <c r="U72" s="1026"/>
      <c r="V72" s="1026">
        <v>274</v>
      </c>
      <c r="W72" s="1026"/>
      <c r="X72" s="1026"/>
      <c r="Y72" s="1026"/>
      <c r="Z72" s="1026"/>
      <c r="AA72" s="1026">
        <v>63</v>
      </c>
      <c r="AB72" s="1026"/>
      <c r="AC72" s="1026"/>
      <c r="AD72" s="1026"/>
      <c r="AE72" s="1026"/>
      <c r="AF72" s="1026">
        <v>63</v>
      </c>
      <c r="AG72" s="1026"/>
      <c r="AH72" s="1026"/>
      <c r="AI72" s="1026"/>
      <c r="AJ72" s="1026"/>
      <c r="AK72" s="1026" t="s">
        <v>611</v>
      </c>
      <c r="AL72" s="1026"/>
      <c r="AM72" s="1026"/>
      <c r="AN72" s="1026"/>
      <c r="AO72" s="1026"/>
      <c r="AP72" s="1026" t="s">
        <v>615</v>
      </c>
      <c r="AQ72" s="1026"/>
      <c r="AR72" s="1026"/>
      <c r="AS72" s="1026"/>
      <c r="AT72" s="1026"/>
      <c r="AU72" s="1026" t="s">
        <v>620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588</v>
      </c>
      <c r="C73" s="1030"/>
      <c r="D73" s="1030"/>
      <c r="E73" s="1030"/>
      <c r="F73" s="1030"/>
      <c r="G73" s="1030"/>
      <c r="H73" s="1030"/>
      <c r="I73" s="1030"/>
      <c r="J73" s="1030"/>
      <c r="K73" s="1030"/>
      <c r="L73" s="1030"/>
      <c r="M73" s="1030"/>
      <c r="N73" s="1030"/>
      <c r="O73" s="1030"/>
      <c r="P73" s="1031"/>
      <c r="Q73" s="1032">
        <v>15914</v>
      </c>
      <c r="R73" s="1026"/>
      <c r="S73" s="1026"/>
      <c r="T73" s="1026"/>
      <c r="U73" s="1026"/>
      <c r="V73" s="1026">
        <v>15890</v>
      </c>
      <c r="W73" s="1026"/>
      <c r="X73" s="1026"/>
      <c r="Y73" s="1026"/>
      <c r="Z73" s="1026"/>
      <c r="AA73" s="1026">
        <v>24</v>
      </c>
      <c r="AB73" s="1026"/>
      <c r="AC73" s="1026"/>
      <c r="AD73" s="1026"/>
      <c r="AE73" s="1026"/>
      <c r="AF73" s="1026">
        <v>24</v>
      </c>
      <c r="AG73" s="1026"/>
      <c r="AH73" s="1026"/>
      <c r="AI73" s="1026"/>
      <c r="AJ73" s="1026"/>
      <c r="AK73" s="1026">
        <v>82</v>
      </c>
      <c r="AL73" s="1026"/>
      <c r="AM73" s="1026"/>
      <c r="AN73" s="1026"/>
      <c r="AO73" s="1026"/>
      <c r="AP73" s="1026" t="s">
        <v>616</v>
      </c>
      <c r="AQ73" s="1026"/>
      <c r="AR73" s="1026"/>
      <c r="AS73" s="1026"/>
      <c r="AT73" s="1026"/>
      <c r="AU73" s="1026" t="s">
        <v>617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589</v>
      </c>
      <c r="C74" s="1030"/>
      <c r="D74" s="1030"/>
      <c r="E74" s="1030"/>
      <c r="F74" s="1030"/>
      <c r="G74" s="1030"/>
      <c r="H74" s="1030"/>
      <c r="I74" s="1030"/>
      <c r="J74" s="1030"/>
      <c r="K74" s="1030"/>
      <c r="L74" s="1030"/>
      <c r="M74" s="1030"/>
      <c r="N74" s="1030"/>
      <c r="O74" s="1030"/>
      <c r="P74" s="1031"/>
      <c r="Q74" s="1032">
        <v>138</v>
      </c>
      <c r="R74" s="1026"/>
      <c r="S74" s="1026"/>
      <c r="T74" s="1026"/>
      <c r="U74" s="1026"/>
      <c r="V74" s="1026">
        <v>137</v>
      </c>
      <c r="W74" s="1026"/>
      <c r="X74" s="1026"/>
      <c r="Y74" s="1026"/>
      <c r="Z74" s="1026"/>
      <c r="AA74" s="1026">
        <v>1</v>
      </c>
      <c r="AB74" s="1026"/>
      <c r="AC74" s="1026"/>
      <c r="AD74" s="1026"/>
      <c r="AE74" s="1026"/>
      <c r="AF74" s="1026">
        <v>1</v>
      </c>
      <c r="AG74" s="1026"/>
      <c r="AH74" s="1026"/>
      <c r="AI74" s="1026"/>
      <c r="AJ74" s="1026"/>
      <c r="AK74" s="1026">
        <v>26</v>
      </c>
      <c r="AL74" s="1026"/>
      <c r="AM74" s="1026"/>
      <c r="AN74" s="1026"/>
      <c r="AO74" s="1026"/>
      <c r="AP74" s="1026" t="s">
        <v>617</v>
      </c>
      <c r="AQ74" s="1026"/>
      <c r="AR74" s="1026"/>
      <c r="AS74" s="1026"/>
      <c r="AT74" s="1026"/>
      <c r="AU74" s="1026" t="s">
        <v>621</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590</v>
      </c>
      <c r="C75" s="1030"/>
      <c r="D75" s="1030"/>
      <c r="E75" s="1030"/>
      <c r="F75" s="1030"/>
      <c r="G75" s="1030"/>
      <c r="H75" s="1030"/>
      <c r="I75" s="1030"/>
      <c r="J75" s="1030"/>
      <c r="K75" s="1030"/>
      <c r="L75" s="1030"/>
      <c r="M75" s="1030"/>
      <c r="N75" s="1030"/>
      <c r="O75" s="1030"/>
      <c r="P75" s="1031"/>
      <c r="Q75" s="1033">
        <v>533</v>
      </c>
      <c r="R75" s="1034"/>
      <c r="S75" s="1034"/>
      <c r="T75" s="1034"/>
      <c r="U75" s="1035"/>
      <c r="V75" s="1036">
        <v>304</v>
      </c>
      <c r="W75" s="1034"/>
      <c r="X75" s="1034"/>
      <c r="Y75" s="1034"/>
      <c r="Z75" s="1035"/>
      <c r="AA75" s="1036">
        <v>228</v>
      </c>
      <c r="AB75" s="1034"/>
      <c r="AC75" s="1034"/>
      <c r="AD75" s="1034"/>
      <c r="AE75" s="1035"/>
      <c r="AF75" s="1036">
        <v>228</v>
      </c>
      <c r="AG75" s="1034"/>
      <c r="AH75" s="1034"/>
      <c r="AI75" s="1034"/>
      <c r="AJ75" s="1035"/>
      <c r="AK75" s="1036" t="s">
        <v>611</v>
      </c>
      <c r="AL75" s="1034"/>
      <c r="AM75" s="1034"/>
      <c r="AN75" s="1034"/>
      <c r="AO75" s="1035"/>
      <c r="AP75" s="1036" t="s">
        <v>617</v>
      </c>
      <c r="AQ75" s="1034"/>
      <c r="AR75" s="1034"/>
      <c r="AS75" s="1034"/>
      <c r="AT75" s="1035"/>
      <c r="AU75" s="1036" t="s">
        <v>615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591</v>
      </c>
      <c r="C76" s="1030"/>
      <c r="D76" s="1030"/>
      <c r="E76" s="1030"/>
      <c r="F76" s="1030"/>
      <c r="G76" s="1030"/>
      <c r="H76" s="1030"/>
      <c r="I76" s="1030"/>
      <c r="J76" s="1030"/>
      <c r="K76" s="1030"/>
      <c r="L76" s="1030"/>
      <c r="M76" s="1030"/>
      <c r="N76" s="1030"/>
      <c r="O76" s="1030"/>
      <c r="P76" s="1031"/>
      <c r="Q76" s="1033">
        <v>2896</v>
      </c>
      <c r="R76" s="1034"/>
      <c r="S76" s="1034"/>
      <c r="T76" s="1034"/>
      <c r="U76" s="1035"/>
      <c r="V76" s="1036">
        <v>2754</v>
      </c>
      <c r="W76" s="1034"/>
      <c r="X76" s="1034"/>
      <c r="Y76" s="1034"/>
      <c r="Z76" s="1035"/>
      <c r="AA76" s="1036">
        <v>143</v>
      </c>
      <c r="AB76" s="1034"/>
      <c r="AC76" s="1034"/>
      <c r="AD76" s="1034"/>
      <c r="AE76" s="1035"/>
      <c r="AF76" s="1036">
        <v>129</v>
      </c>
      <c r="AG76" s="1034"/>
      <c r="AH76" s="1034"/>
      <c r="AI76" s="1034"/>
      <c r="AJ76" s="1035"/>
      <c r="AK76" s="1036" t="s">
        <v>612</v>
      </c>
      <c r="AL76" s="1034"/>
      <c r="AM76" s="1034"/>
      <c r="AN76" s="1034"/>
      <c r="AO76" s="1035"/>
      <c r="AP76" s="1036">
        <v>1579</v>
      </c>
      <c r="AQ76" s="1034"/>
      <c r="AR76" s="1034"/>
      <c r="AS76" s="1034"/>
      <c r="AT76" s="1035"/>
      <c r="AU76" s="1036">
        <v>374</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592</v>
      </c>
      <c r="C77" s="1030"/>
      <c r="D77" s="1030"/>
      <c r="E77" s="1030"/>
      <c r="F77" s="1030"/>
      <c r="G77" s="1030"/>
      <c r="H77" s="1030"/>
      <c r="I77" s="1030"/>
      <c r="J77" s="1030"/>
      <c r="K77" s="1030"/>
      <c r="L77" s="1030"/>
      <c r="M77" s="1030"/>
      <c r="N77" s="1030"/>
      <c r="O77" s="1030"/>
      <c r="P77" s="1031"/>
      <c r="Q77" s="1033">
        <v>40</v>
      </c>
      <c r="R77" s="1034"/>
      <c r="S77" s="1034"/>
      <c r="T77" s="1034"/>
      <c r="U77" s="1035"/>
      <c r="V77" s="1036">
        <v>33</v>
      </c>
      <c r="W77" s="1034"/>
      <c r="X77" s="1034"/>
      <c r="Y77" s="1034"/>
      <c r="Z77" s="1035"/>
      <c r="AA77" s="1036">
        <v>7</v>
      </c>
      <c r="AB77" s="1034"/>
      <c r="AC77" s="1034"/>
      <c r="AD77" s="1034"/>
      <c r="AE77" s="1035"/>
      <c r="AF77" s="1036">
        <v>7</v>
      </c>
      <c r="AG77" s="1034"/>
      <c r="AH77" s="1034"/>
      <c r="AI77" s="1034"/>
      <c r="AJ77" s="1035"/>
      <c r="AK77" s="1036" t="s">
        <v>613</v>
      </c>
      <c r="AL77" s="1034"/>
      <c r="AM77" s="1034"/>
      <c r="AN77" s="1034"/>
      <c r="AO77" s="1035"/>
      <c r="AP77" s="1036" t="s">
        <v>617</v>
      </c>
      <c r="AQ77" s="1034"/>
      <c r="AR77" s="1034"/>
      <c r="AS77" s="1034"/>
      <c r="AT77" s="1035"/>
      <c r="AU77" s="1036" t="s">
        <v>616</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593</v>
      </c>
      <c r="C78" s="1030"/>
      <c r="D78" s="1030"/>
      <c r="E78" s="1030"/>
      <c r="F78" s="1030"/>
      <c r="G78" s="1030"/>
      <c r="H78" s="1030"/>
      <c r="I78" s="1030"/>
      <c r="J78" s="1030"/>
      <c r="K78" s="1030"/>
      <c r="L78" s="1030"/>
      <c r="M78" s="1030"/>
      <c r="N78" s="1030"/>
      <c r="O78" s="1030"/>
      <c r="P78" s="1031"/>
      <c r="Q78" s="1032">
        <v>977</v>
      </c>
      <c r="R78" s="1026"/>
      <c r="S78" s="1026"/>
      <c r="T78" s="1026"/>
      <c r="U78" s="1026"/>
      <c r="V78" s="1026">
        <v>970</v>
      </c>
      <c r="W78" s="1026"/>
      <c r="X78" s="1026"/>
      <c r="Y78" s="1026"/>
      <c r="Z78" s="1026"/>
      <c r="AA78" s="1026">
        <v>7</v>
      </c>
      <c r="AB78" s="1026"/>
      <c r="AC78" s="1026"/>
      <c r="AD78" s="1026"/>
      <c r="AE78" s="1026"/>
      <c r="AF78" s="1026">
        <v>7</v>
      </c>
      <c r="AG78" s="1026"/>
      <c r="AH78" s="1026"/>
      <c r="AI78" s="1026"/>
      <c r="AJ78" s="1026"/>
      <c r="AK78" s="1026" t="s">
        <v>611</v>
      </c>
      <c r="AL78" s="1026"/>
      <c r="AM78" s="1026"/>
      <c r="AN78" s="1026"/>
      <c r="AO78" s="1026"/>
      <c r="AP78" s="1026" t="s">
        <v>618</v>
      </c>
      <c r="AQ78" s="1026"/>
      <c r="AR78" s="1026"/>
      <c r="AS78" s="1026"/>
      <c r="AT78" s="1026"/>
      <c r="AU78" s="1026" t="s">
        <v>622</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594</v>
      </c>
      <c r="C79" s="1030"/>
      <c r="D79" s="1030"/>
      <c r="E79" s="1030"/>
      <c r="F79" s="1030"/>
      <c r="G79" s="1030"/>
      <c r="H79" s="1030"/>
      <c r="I79" s="1030"/>
      <c r="J79" s="1030"/>
      <c r="K79" s="1030"/>
      <c r="L79" s="1030"/>
      <c r="M79" s="1030"/>
      <c r="N79" s="1030"/>
      <c r="O79" s="1030"/>
      <c r="P79" s="1031"/>
      <c r="Q79" s="1032">
        <v>344041</v>
      </c>
      <c r="R79" s="1026"/>
      <c r="S79" s="1026"/>
      <c r="T79" s="1026"/>
      <c r="U79" s="1026"/>
      <c r="V79" s="1026">
        <v>337196</v>
      </c>
      <c r="W79" s="1026"/>
      <c r="X79" s="1026"/>
      <c r="Y79" s="1026"/>
      <c r="Z79" s="1026"/>
      <c r="AA79" s="1026">
        <v>6844</v>
      </c>
      <c r="AB79" s="1026"/>
      <c r="AC79" s="1026"/>
      <c r="AD79" s="1026"/>
      <c r="AE79" s="1026"/>
      <c r="AF79" s="1026">
        <v>6844</v>
      </c>
      <c r="AG79" s="1026"/>
      <c r="AH79" s="1026"/>
      <c r="AI79" s="1026"/>
      <c r="AJ79" s="1026"/>
      <c r="AK79" s="1026">
        <v>2633</v>
      </c>
      <c r="AL79" s="1026"/>
      <c r="AM79" s="1026"/>
      <c r="AN79" s="1026"/>
      <c r="AO79" s="1026"/>
      <c r="AP79" s="1026" t="s">
        <v>617</v>
      </c>
      <c r="AQ79" s="1026"/>
      <c r="AR79" s="1026"/>
      <c r="AS79" s="1026"/>
      <c r="AT79" s="1026"/>
      <c r="AU79" s="1026" t="s">
        <v>620</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418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7497</v>
      </c>
      <c r="AG88" s="1014"/>
      <c r="AH88" s="1014"/>
      <c r="AI88" s="1014"/>
      <c r="AJ88" s="1014"/>
      <c r="AK88" s="1018"/>
      <c r="AL88" s="1018"/>
      <c r="AM88" s="1018"/>
      <c r="AN88" s="1018"/>
      <c r="AO88" s="1018"/>
      <c r="AP88" s="1014">
        <v>2505</v>
      </c>
      <c r="AQ88" s="1014"/>
      <c r="AR88" s="1014"/>
      <c r="AS88" s="1014"/>
      <c r="AT88" s="1014"/>
      <c r="AU88" s="1014">
        <v>512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419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v>
      </c>
      <c r="CS102" s="1006"/>
      <c r="CT102" s="1006"/>
      <c r="CU102" s="1006"/>
      <c r="CV102" s="1007"/>
      <c r="CW102" s="1005">
        <v>6</v>
      </c>
      <c r="CX102" s="1006"/>
      <c r="CY102" s="1006"/>
      <c r="CZ102" s="1006"/>
      <c r="DA102" s="1007"/>
      <c r="DB102" s="1005" t="s">
        <v>624</v>
      </c>
      <c r="DC102" s="1006"/>
      <c r="DD102" s="1006"/>
      <c r="DE102" s="1006"/>
      <c r="DF102" s="1007"/>
      <c r="DG102" s="1005">
        <v>864</v>
      </c>
      <c r="DH102" s="1006"/>
      <c r="DI102" s="1006"/>
      <c r="DJ102" s="1006"/>
      <c r="DK102" s="1007"/>
      <c r="DL102" s="1005" t="s">
        <v>625</v>
      </c>
      <c r="DM102" s="1006"/>
      <c r="DN102" s="1006"/>
      <c r="DO102" s="1006"/>
      <c r="DP102" s="1007"/>
      <c r="DQ102" s="1005" t="s">
        <v>626</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427</v>
      </c>
      <c r="AB109" s="949"/>
      <c r="AC109" s="949"/>
      <c r="AD109" s="949"/>
      <c r="AE109" s="950"/>
      <c r="AF109" s="951" t="s">
        <v>306</v>
      </c>
      <c r="AG109" s="949"/>
      <c r="AH109" s="949"/>
      <c r="AI109" s="949"/>
      <c r="AJ109" s="950"/>
      <c r="AK109" s="951" t="s">
        <v>305</v>
      </c>
      <c r="AL109" s="949"/>
      <c r="AM109" s="949"/>
      <c r="AN109" s="949"/>
      <c r="AO109" s="950"/>
      <c r="AP109" s="951" t="s">
        <v>428</v>
      </c>
      <c r="AQ109" s="949"/>
      <c r="AR109" s="949"/>
      <c r="AS109" s="949"/>
      <c r="AT109" s="980"/>
      <c r="AU109" s="948" t="s">
        <v>426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427</v>
      </c>
      <c r="BR109" s="949"/>
      <c r="BS109" s="949"/>
      <c r="BT109" s="949"/>
      <c r="BU109" s="950"/>
      <c r="BV109" s="951" t="s">
        <v>306</v>
      </c>
      <c r="BW109" s="949"/>
      <c r="BX109" s="949"/>
      <c r="BY109" s="949"/>
      <c r="BZ109" s="950"/>
      <c r="CA109" s="951" t="s">
        <v>305</v>
      </c>
      <c r="CB109" s="949"/>
      <c r="CC109" s="949"/>
      <c r="CD109" s="949"/>
      <c r="CE109" s="950"/>
      <c r="CF109" s="987" t="s">
        <v>428</v>
      </c>
      <c r="CG109" s="987"/>
      <c r="CH109" s="987"/>
      <c r="CI109" s="987"/>
      <c r="CJ109" s="987"/>
      <c r="CK109" s="951" t="s">
        <v>429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427</v>
      </c>
      <c r="DH109" s="949"/>
      <c r="DI109" s="949"/>
      <c r="DJ109" s="949"/>
      <c r="DK109" s="950"/>
      <c r="DL109" s="951" t="s">
        <v>306</v>
      </c>
      <c r="DM109" s="949"/>
      <c r="DN109" s="949"/>
      <c r="DO109" s="949"/>
      <c r="DP109" s="950"/>
      <c r="DQ109" s="951" t="s">
        <v>305</v>
      </c>
      <c r="DR109" s="949"/>
      <c r="DS109" s="949"/>
      <c r="DT109" s="949"/>
      <c r="DU109" s="950"/>
      <c r="DV109" s="951" t="s">
        <v>428</v>
      </c>
      <c r="DW109" s="949"/>
      <c r="DX109" s="949"/>
      <c r="DY109" s="949"/>
      <c r="DZ109" s="980"/>
    </row>
    <row r="110" spans="1:131" s="247" customFormat="1" ht="26.25" customHeight="1" x14ac:dyDescent="0.15">
      <c r="A110" s="851" t="s">
        <v>430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2021258</v>
      </c>
      <c r="AB110" s="942"/>
      <c r="AC110" s="942"/>
      <c r="AD110" s="942"/>
      <c r="AE110" s="943"/>
      <c r="AF110" s="944">
        <v>2105548</v>
      </c>
      <c r="AG110" s="942"/>
      <c r="AH110" s="942"/>
      <c r="AI110" s="942"/>
      <c r="AJ110" s="943"/>
      <c r="AK110" s="944">
        <v>2178323</v>
      </c>
      <c r="AL110" s="942"/>
      <c r="AM110" s="942"/>
      <c r="AN110" s="942"/>
      <c r="AO110" s="943"/>
      <c r="AP110" s="945">
        <v>19.899999999999999</v>
      </c>
      <c r="AQ110" s="946"/>
      <c r="AR110" s="946"/>
      <c r="AS110" s="946"/>
      <c r="AT110" s="947"/>
      <c r="AU110" s="981" t="s">
        <v>72</v>
      </c>
      <c r="AV110" s="982"/>
      <c r="AW110" s="982"/>
      <c r="AX110" s="982"/>
      <c r="AY110" s="982"/>
      <c r="AZ110" s="907" t="s">
        <v>431</v>
      </c>
      <c r="BA110" s="852"/>
      <c r="BB110" s="852"/>
      <c r="BC110" s="852"/>
      <c r="BD110" s="852"/>
      <c r="BE110" s="852"/>
      <c r="BF110" s="852"/>
      <c r="BG110" s="852"/>
      <c r="BH110" s="852"/>
      <c r="BI110" s="852"/>
      <c r="BJ110" s="852"/>
      <c r="BK110" s="852"/>
      <c r="BL110" s="852"/>
      <c r="BM110" s="852"/>
      <c r="BN110" s="852"/>
      <c r="BO110" s="852"/>
      <c r="BP110" s="853"/>
      <c r="BQ110" s="908">
        <v>31962532</v>
      </c>
      <c r="BR110" s="889"/>
      <c r="BS110" s="889"/>
      <c r="BT110" s="889"/>
      <c r="BU110" s="889"/>
      <c r="BV110" s="889">
        <v>32647385</v>
      </c>
      <c r="BW110" s="889"/>
      <c r="BX110" s="889"/>
      <c r="BY110" s="889"/>
      <c r="BZ110" s="889"/>
      <c r="CA110" s="889">
        <v>32445400</v>
      </c>
      <c r="CB110" s="889"/>
      <c r="CC110" s="889"/>
      <c r="CD110" s="889"/>
      <c r="CE110" s="889"/>
      <c r="CF110" s="913">
        <v>296.39999999999998</v>
      </c>
      <c r="CG110" s="914"/>
      <c r="CH110" s="914"/>
      <c r="CI110" s="914"/>
      <c r="CJ110" s="914"/>
      <c r="CK110" s="977" t="s">
        <v>432</v>
      </c>
      <c r="CL110" s="863"/>
      <c r="CM110" s="938" t="s">
        <v>433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434</v>
      </c>
      <c r="DH110" s="889"/>
      <c r="DI110" s="889"/>
      <c r="DJ110" s="889"/>
      <c r="DK110" s="889"/>
      <c r="DL110" s="889" t="s">
        <v>435</v>
      </c>
      <c r="DM110" s="889"/>
      <c r="DN110" s="889"/>
      <c r="DO110" s="889"/>
      <c r="DP110" s="889"/>
      <c r="DQ110" s="889" t="s">
        <v>127</v>
      </c>
      <c r="DR110" s="889"/>
      <c r="DS110" s="889"/>
      <c r="DT110" s="889"/>
      <c r="DU110" s="889"/>
      <c r="DV110" s="890" t="s">
        <v>127</v>
      </c>
      <c r="DW110" s="890"/>
      <c r="DX110" s="890"/>
      <c r="DY110" s="890"/>
      <c r="DZ110" s="891"/>
    </row>
    <row r="111" spans="1:131" s="247" customFormat="1" ht="26.25" customHeight="1" x14ac:dyDescent="0.15">
      <c r="A111" s="818" t="s">
        <v>436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435</v>
      </c>
      <c r="AB111" s="970"/>
      <c r="AC111" s="970"/>
      <c r="AD111" s="970"/>
      <c r="AE111" s="971"/>
      <c r="AF111" s="972" t="s">
        <v>435</v>
      </c>
      <c r="AG111" s="970"/>
      <c r="AH111" s="970"/>
      <c r="AI111" s="970"/>
      <c r="AJ111" s="971"/>
      <c r="AK111" s="972" t="s">
        <v>435</v>
      </c>
      <c r="AL111" s="970"/>
      <c r="AM111" s="970"/>
      <c r="AN111" s="970"/>
      <c r="AO111" s="971"/>
      <c r="AP111" s="973" t="s">
        <v>435</v>
      </c>
      <c r="AQ111" s="974"/>
      <c r="AR111" s="974"/>
      <c r="AS111" s="974"/>
      <c r="AT111" s="975"/>
      <c r="AU111" s="983"/>
      <c r="AV111" s="984"/>
      <c r="AW111" s="984"/>
      <c r="AX111" s="984"/>
      <c r="AY111" s="984"/>
      <c r="AZ111" s="859" t="s">
        <v>437</v>
      </c>
      <c r="BA111" s="794"/>
      <c r="BB111" s="794"/>
      <c r="BC111" s="794"/>
      <c r="BD111" s="794"/>
      <c r="BE111" s="794"/>
      <c r="BF111" s="794"/>
      <c r="BG111" s="794"/>
      <c r="BH111" s="794"/>
      <c r="BI111" s="794"/>
      <c r="BJ111" s="794"/>
      <c r="BK111" s="794"/>
      <c r="BL111" s="794"/>
      <c r="BM111" s="794"/>
      <c r="BN111" s="794"/>
      <c r="BO111" s="794"/>
      <c r="BP111" s="795"/>
      <c r="BQ111" s="860">
        <v>448174</v>
      </c>
      <c r="BR111" s="861"/>
      <c r="BS111" s="861"/>
      <c r="BT111" s="861"/>
      <c r="BU111" s="861"/>
      <c r="BV111" s="861">
        <v>398918</v>
      </c>
      <c r="BW111" s="861"/>
      <c r="BX111" s="861"/>
      <c r="BY111" s="861"/>
      <c r="BZ111" s="861"/>
      <c r="CA111" s="861">
        <v>345754</v>
      </c>
      <c r="CB111" s="861"/>
      <c r="CC111" s="861"/>
      <c r="CD111" s="861"/>
      <c r="CE111" s="861"/>
      <c r="CF111" s="922">
        <v>3.2</v>
      </c>
      <c r="CG111" s="923"/>
      <c r="CH111" s="923"/>
      <c r="CI111" s="923"/>
      <c r="CJ111" s="923"/>
      <c r="CK111" s="978"/>
      <c r="CL111" s="865"/>
      <c r="CM111" s="868" t="s">
        <v>438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435</v>
      </c>
      <c r="DH111" s="861"/>
      <c r="DI111" s="861"/>
      <c r="DJ111" s="861"/>
      <c r="DK111" s="861"/>
      <c r="DL111" s="861" t="s">
        <v>127</v>
      </c>
      <c r="DM111" s="861"/>
      <c r="DN111" s="861"/>
      <c r="DO111" s="861"/>
      <c r="DP111" s="861"/>
      <c r="DQ111" s="861" t="s">
        <v>435</v>
      </c>
      <c r="DR111" s="861"/>
      <c r="DS111" s="861"/>
      <c r="DT111" s="861"/>
      <c r="DU111" s="861"/>
      <c r="DV111" s="838" t="s">
        <v>127</v>
      </c>
      <c r="DW111" s="838"/>
      <c r="DX111" s="838"/>
      <c r="DY111" s="838"/>
      <c r="DZ111" s="839"/>
    </row>
    <row r="112" spans="1:131" s="247" customFormat="1" ht="26.25" customHeight="1" x14ac:dyDescent="0.15">
      <c r="A112" s="963" t="s">
        <v>439</v>
      </c>
      <c r="B112" s="964"/>
      <c r="C112" s="794" t="s">
        <v>440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435</v>
      </c>
      <c r="AB112" s="824"/>
      <c r="AC112" s="824"/>
      <c r="AD112" s="824"/>
      <c r="AE112" s="825"/>
      <c r="AF112" s="826" t="s">
        <v>434</v>
      </c>
      <c r="AG112" s="824"/>
      <c r="AH112" s="824"/>
      <c r="AI112" s="824"/>
      <c r="AJ112" s="825"/>
      <c r="AK112" s="826" t="s">
        <v>127</v>
      </c>
      <c r="AL112" s="824"/>
      <c r="AM112" s="824"/>
      <c r="AN112" s="824"/>
      <c r="AO112" s="825"/>
      <c r="AP112" s="871" t="s">
        <v>434</v>
      </c>
      <c r="AQ112" s="872"/>
      <c r="AR112" s="872"/>
      <c r="AS112" s="872"/>
      <c r="AT112" s="873"/>
      <c r="AU112" s="983"/>
      <c r="AV112" s="984"/>
      <c r="AW112" s="984"/>
      <c r="AX112" s="984"/>
      <c r="AY112" s="984"/>
      <c r="AZ112" s="859" t="s">
        <v>441</v>
      </c>
      <c r="BA112" s="794"/>
      <c r="BB112" s="794"/>
      <c r="BC112" s="794"/>
      <c r="BD112" s="794"/>
      <c r="BE112" s="794"/>
      <c r="BF112" s="794"/>
      <c r="BG112" s="794"/>
      <c r="BH112" s="794"/>
      <c r="BI112" s="794"/>
      <c r="BJ112" s="794"/>
      <c r="BK112" s="794"/>
      <c r="BL112" s="794"/>
      <c r="BM112" s="794"/>
      <c r="BN112" s="794"/>
      <c r="BO112" s="794"/>
      <c r="BP112" s="795"/>
      <c r="BQ112" s="860">
        <v>8384890</v>
      </c>
      <c r="BR112" s="861"/>
      <c r="BS112" s="861"/>
      <c r="BT112" s="861"/>
      <c r="BU112" s="861"/>
      <c r="BV112" s="861">
        <v>8039007</v>
      </c>
      <c r="BW112" s="861"/>
      <c r="BX112" s="861"/>
      <c r="BY112" s="861"/>
      <c r="BZ112" s="861"/>
      <c r="CA112" s="861">
        <v>7730846</v>
      </c>
      <c r="CB112" s="861"/>
      <c r="CC112" s="861"/>
      <c r="CD112" s="861"/>
      <c r="CE112" s="861"/>
      <c r="CF112" s="922">
        <v>70.599999999999994</v>
      </c>
      <c r="CG112" s="923"/>
      <c r="CH112" s="923"/>
      <c r="CI112" s="923"/>
      <c r="CJ112" s="923"/>
      <c r="CK112" s="978"/>
      <c r="CL112" s="865"/>
      <c r="CM112" s="868" t="s">
        <v>442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435</v>
      </c>
      <c r="DH112" s="861"/>
      <c r="DI112" s="861"/>
      <c r="DJ112" s="861"/>
      <c r="DK112" s="861"/>
      <c r="DL112" s="861" t="s">
        <v>435</v>
      </c>
      <c r="DM112" s="861"/>
      <c r="DN112" s="861"/>
      <c r="DO112" s="861"/>
      <c r="DP112" s="861"/>
      <c r="DQ112" s="861" t="s">
        <v>435</v>
      </c>
      <c r="DR112" s="861"/>
      <c r="DS112" s="861"/>
      <c r="DT112" s="861"/>
      <c r="DU112" s="861"/>
      <c r="DV112" s="838" t="s">
        <v>435</v>
      </c>
      <c r="DW112" s="838"/>
      <c r="DX112" s="838"/>
      <c r="DY112" s="838"/>
      <c r="DZ112" s="839"/>
    </row>
    <row r="113" spans="1:130" s="247" customFormat="1" ht="26.25" customHeight="1" x14ac:dyDescent="0.15">
      <c r="A113" s="965"/>
      <c r="B113" s="966"/>
      <c r="C113" s="794" t="s">
        <v>443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778383</v>
      </c>
      <c r="AB113" s="970"/>
      <c r="AC113" s="970"/>
      <c r="AD113" s="970"/>
      <c r="AE113" s="971"/>
      <c r="AF113" s="972">
        <v>776671</v>
      </c>
      <c r="AG113" s="970"/>
      <c r="AH113" s="970"/>
      <c r="AI113" s="970"/>
      <c r="AJ113" s="971"/>
      <c r="AK113" s="972">
        <v>756096</v>
      </c>
      <c r="AL113" s="970"/>
      <c r="AM113" s="970"/>
      <c r="AN113" s="970"/>
      <c r="AO113" s="971"/>
      <c r="AP113" s="973">
        <v>6.9</v>
      </c>
      <c r="AQ113" s="974"/>
      <c r="AR113" s="974"/>
      <c r="AS113" s="974"/>
      <c r="AT113" s="975"/>
      <c r="AU113" s="983"/>
      <c r="AV113" s="984"/>
      <c r="AW113" s="984"/>
      <c r="AX113" s="984"/>
      <c r="AY113" s="984"/>
      <c r="AZ113" s="859" t="s">
        <v>444</v>
      </c>
      <c r="BA113" s="794"/>
      <c r="BB113" s="794"/>
      <c r="BC113" s="794"/>
      <c r="BD113" s="794"/>
      <c r="BE113" s="794"/>
      <c r="BF113" s="794"/>
      <c r="BG113" s="794"/>
      <c r="BH113" s="794"/>
      <c r="BI113" s="794"/>
      <c r="BJ113" s="794"/>
      <c r="BK113" s="794"/>
      <c r="BL113" s="794"/>
      <c r="BM113" s="794"/>
      <c r="BN113" s="794"/>
      <c r="BO113" s="794"/>
      <c r="BP113" s="795"/>
      <c r="BQ113" s="860">
        <v>837489</v>
      </c>
      <c r="BR113" s="861"/>
      <c r="BS113" s="861"/>
      <c r="BT113" s="861"/>
      <c r="BU113" s="861"/>
      <c r="BV113" s="861">
        <v>684462</v>
      </c>
      <c r="BW113" s="861"/>
      <c r="BX113" s="861"/>
      <c r="BY113" s="861"/>
      <c r="BZ113" s="861"/>
      <c r="CA113" s="861">
        <v>512289</v>
      </c>
      <c r="CB113" s="861"/>
      <c r="CC113" s="861"/>
      <c r="CD113" s="861"/>
      <c r="CE113" s="861"/>
      <c r="CF113" s="922">
        <v>4.7</v>
      </c>
      <c r="CG113" s="923"/>
      <c r="CH113" s="923"/>
      <c r="CI113" s="923"/>
      <c r="CJ113" s="923"/>
      <c r="CK113" s="978"/>
      <c r="CL113" s="865"/>
      <c r="CM113" s="868" t="s">
        <v>445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1260</v>
      </c>
      <c r="DH113" s="824"/>
      <c r="DI113" s="824"/>
      <c r="DJ113" s="824"/>
      <c r="DK113" s="825"/>
      <c r="DL113" s="826" t="s">
        <v>127</v>
      </c>
      <c r="DM113" s="824"/>
      <c r="DN113" s="824"/>
      <c r="DO113" s="824"/>
      <c r="DP113" s="825"/>
      <c r="DQ113" s="826" t="s">
        <v>435</v>
      </c>
      <c r="DR113" s="824"/>
      <c r="DS113" s="824"/>
      <c r="DT113" s="824"/>
      <c r="DU113" s="825"/>
      <c r="DV113" s="871" t="s">
        <v>435</v>
      </c>
      <c r="DW113" s="872"/>
      <c r="DX113" s="872"/>
      <c r="DY113" s="872"/>
      <c r="DZ113" s="873"/>
    </row>
    <row r="114" spans="1:130" s="247" customFormat="1" ht="26.25" customHeight="1" x14ac:dyDescent="0.15">
      <c r="A114" s="965"/>
      <c r="B114" s="966"/>
      <c r="C114" s="794" t="s">
        <v>446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227782</v>
      </c>
      <c r="AB114" s="824"/>
      <c r="AC114" s="824"/>
      <c r="AD114" s="824"/>
      <c r="AE114" s="825"/>
      <c r="AF114" s="826">
        <v>234183</v>
      </c>
      <c r="AG114" s="824"/>
      <c r="AH114" s="824"/>
      <c r="AI114" s="824"/>
      <c r="AJ114" s="825"/>
      <c r="AK114" s="826">
        <v>220736</v>
      </c>
      <c r="AL114" s="824"/>
      <c r="AM114" s="824"/>
      <c r="AN114" s="824"/>
      <c r="AO114" s="825"/>
      <c r="AP114" s="871">
        <v>2</v>
      </c>
      <c r="AQ114" s="872"/>
      <c r="AR114" s="872"/>
      <c r="AS114" s="872"/>
      <c r="AT114" s="873"/>
      <c r="AU114" s="983"/>
      <c r="AV114" s="984"/>
      <c r="AW114" s="984"/>
      <c r="AX114" s="984"/>
      <c r="AY114" s="984"/>
      <c r="AZ114" s="859" t="s">
        <v>447</v>
      </c>
      <c r="BA114" s="794"/>
      <c r="BB114" s="794"/>
      <c r="BC114" s="794"/>
      <c r="BD114" s="794"/>
      <c r="BE114" s="794"/>
      <c r="BF114" s="794"/>
      <c r="BG114" s="794"/>
      <c r="BH114" s="794"/>
      <c r="BI114" s="794"/>
      <c r="BJ114" s="794"/>
      <c r="BK114" s="794"/>
      <c r="BL114" s="794"/>
      <c r="BM114" s="794"/>
      <c r="BN114" s="794"/>
      <c r="BO114" s="794"/>
      <c r="BP114" s="795"/>
      <c r="BQ114" s="860">
        <v>2860862</v>
      </c>
      <c r="BR114" s="861"/>
      <c r="BS114" s="861"/>
      <c r="BT114" s="861"/>
      <c r="BU114" s="861"/>
      <c r="BV114" s="861">
        <v>2358714</v>
      </c>
      <c r="BW114" s="861"/>
      <c r="BX114" s="861"/>
      <c r="BY114" s="861"/>
      <c r="BZ114" s="861"/>
      <c r="CA114" s="861">
        <v>2438412</v>
      </c>
      <c r="CB114" s="861"/>
      <c r="CC114" s="861"/>
      <c r="CD114" s="861"/>
      <c r="CE114" s="861"/>
      <c r="CF114" s="922">
        <v>22.3</v>
      </c>
      <c r="CG114" s="923"/>
      <c r="CH114" s="923"/>
      <c r="CI114" s="923"/>
      <c r="CJ114" s="923"/>
      <c r="CK114" s="978"/>
      <c r="CL114" s="865"/>
      <c r="CM114" s="868" t="s">
        <v>448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435</v>
      </c>
      <c r="DM114" s="824"/>
      <c r="DN114" s="824"/>
      <c r="DO114" s="824"/>
      <c r="DP114" s="825"/>
      <c r="DQ114" s="826" t="s">
        <v>435</v>
      </c>
      <c r="DR114" s="824"/>
      <c r="DS114" s="824"/>
      <c r="DT114" s="824"/>
      <c r="DU114" s="825"/>
      <c r="DV114" s="871" t="s">
        <v>434</v>
      </c>
      <c r="DW114" s="872"/>
      <c r="DX114" s="872"/>
      <c r="DY114" s="872"/>
      <c r="DZ114" s="873"/>
    </row>
    <row r="115" spans="1:130" s="247" customFormat="1" ht="26.25" customHeight="1" x14ac:dyDescent="0.15">
      <c r="A115" s="965"/>
      <c r="B115" s="966"/>
      <c r="C115" s="794" t="s">
        <v>449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49623</v>
      </c>
      <c r="AB115" s="970"/>
      <c r="AC115" s="970"/>
      <c r="AD115" s="970"/>
      <c r="AE115" s="971"/>
      <c r="AF115" s="972">
        <v>57070</v>
      </c>
      <c r="AG115" s="970"/>
      <c r="AH115" s="970"/>
      <c r="AI115" s="970"/>
      <c r="AJ115" s="971"/>
      <c r="AK115" s="972">
        <v>55595</v>
      </c>
      <c r="AL115" s="970"/>
      <c r="AM115" s="970"/>
      <c r="AN115" s="970"/>
      <c r="AO115" s="971"/>
      <c r="AP115" s="973">
        <v>0.5</v>
      </c>
      <c r="AQ115" s="974"/>
      <c r="AR115" s="974"/>
      <c r="AS115" s="974"/>
      <c r="AT115" s="975"/>
      <c r="AU115" s="983"/>
      <c r="AV115" s="984"/>
      <c r="AW115" s="984"/>
      <c r="AX115" s="984"/>
      <c r="AY115" s="984"/>
      <c r="AZ115" s="859" t="s">
        <v>450</v>
      </c>
      <c r="BA115" s="794"/>
      <c r="BB115" s="794"/>
      <c r="BC115" s="794"/>
      <c r="BD115" s="794"/>
      <c r="BE115" s="794"/>
      <c r="BF115" s="794"/>
      <c r="BG115" s="794"/>
      <c r="BH115" s="794"/>
      <c r="BI115" s="794"/>
      <c r="BJ115" s="794"/>
      <c r="BK115" s="794"/>
      <c r="BL115" s="794"/>
      <c r="BM115" s="794"/>
      <c r="BN115" s="794"/>
      <c r="BO115" s="794"/>
      <c r="BP115" s="795"/>
      <c r="BQ115" s="860">
        <v>9818</v>
      </c>
      <c r="BR115" s="861"/>
      <c r="BS115" s="861"/>
      <c r="BT115" s="861"/>
      <c r="BU115" s="861"/>
      <c r="BV115" s="861" t="s">
        <v>127</v>
      </c>
      <c r="BW115" s="861"/>
      <c r="BX115" s="861"/>
      <c r="BY115" s="861"/>
      <c r="BZ115" s="861"/>
      <c r="CA115" s="861" t="s">
        <v>435</v>
      </c>
      <c r="CB115" s="861"/>
      <c r="CC115" s="861"/>
      <c r="CD115" s="861"/>
      <c r="CE115" s="861"/>
      <c r="CF115" s="922" t="s">
        <v>435</v>
      </c>
      <c r="CG115" s="923"/>
      <c r="CH115" s="923"/>
      <c r="CI115" s="923"/>
      <c r="CJ115" s="923"/>
      <c r="CK115" s="978"/>
      <c r="CL115" s="865"/>
      <c r="CM115" s="859" t="s">
        <v>451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435</v>
      </c>
      <c r="DH115" s="824"/>
      <c r="DI115" s="824"/>
      <c r="DJ115" s="824"/>
      <c r="DK115" s="825"/>
      <c r="DL115" s="826" t="s">
        <v>435</v>
      </c>
      <c r="DM115" s="824"/>
      <c r="DN115" s="824"/>
      <c r="DO115" s="824"/>
      <c r="DP115" s="825"/>
      <c r="DQ115" s="826" t="s">
        <v>435</v>
      </c>
      <c r="DR115" s="824"/>
      <c r="DS115" s="824"/>
      <c r="DT115" s="824"/>
      <c r="DU115" s="825"/>
      <c r="DV115" s="871" t="s">
        <v>434</v>
      </c>
      <c r="DW115" s="872"/>
      <c r="DX115" s="872"/>
      <c r="DY115" s="872"/>
      <c r="DZ115" s="873"/>
    </row>
    <row r="116" spans="1:130" s="247" customFormat="1" ht="26.25" customHeight="1" x14ac:dyDescent="0.15">
      <c r="A116" s="967"/>
      <c r="B116" s="968"/>
      <c r="C116" s="927" t="s">
        <v>452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435</v>
      </c>
      <c r="AB116" s="824"/>
      <c r="AC116" s="824"/>
      <c r="AD116" s="824"/>
      <c r="AE116" s="825"/>
      <c r="AF116" s="826" t="s">
        <v>127</v>
      </c>
      <c r="AG116" s="824"/>
      <c r="AH116" s="824"/>
      <c r="AI116" s="824"/>
      <c r="AJ116" s="825"/>
      <c r="AK116" s="826" t="s">
        <v>435</v>
      </c>
      <c r="AL116" s="824"/>
      <c r="AM116" s="824"/>
      <c r="AN116" s="824"/>
      <c r="AO116" s="825"/>
      <c r="AP116" s="871" t="s">
        <v>435</v>
      </c>
      <c r="AQ116" s="872"/>
      <c r="AR116" s="872"/>
      <c r="AS116" s="872"/>
      <c r="AT116" s="873"/>
      <c r="AU116" s="983"/>
      <c r="AV116" s="984"/>
      <c r="AW116" s="984"/>
      <c r="AX116" s="984"/>
      <c r="AY116" s="984"/>
      <c r="AZ116" s="910" t="s">
        <v>453</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434</v>
      </c>
      <c r="BW116" s="861"/>
      <c r="BX116" s="861"/>
      <c r="BY116" s="861"/>
      <c r="BZ116" s="861"/>
      <c r="CA116" s="861" t="s">
        <v>127</v>
      </c>
      <c r="CB116" s="861"/>
      <c r="CC116" s="861"/>
      <c r="CD116" s="861"/>
      <c r="CE116" s="861"/>
      <c r="CF116" s="922" t="s">
        <v>434</v>
      </c>
      <c r="CG116" s="923"/>
      <c r="CH116" s="923"/>
      <c r="CI116" s="923"/>
      <c r="CJ116" s="923"/>
      <c r="CK116" s="978"/>
      <c r="CL116" s="865"/>
      <c r="CM116" s="868" t="s">
        <v>454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435</v>
      </c>
      <c r="DH116" s="824"/>
      <c r="DI116" s="824"/>
      <c r="DJ116" s="824"/>
      <c r="DK116" s="825"/>
      <c r="DL116" s="826" t="s">
        <v>434</v>
      </c>
      <c r="DM116" s="824"/>
      <c r="DN116" s="824"/>
      <c r="DO116" s="824"/>
      <c r="DP116" s="825"/>
      <c r="DQ116" s="826" t="s">
        <v>127</v>
      </c>
      <c r="DR116" s="824"/>
      <c r="DS116" s="824"/>
      <c r="DT116" s="824"/>
      <c r="DU116" s="825"/>
      <c r="DV116" s="871" t="s">
        <v>435</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455</v>
      </c>
      <c r="Z117" s="950"/>
      <c r="AA117" s="955">
        <v>3077046</v>
      </c>
      <c r="AB117" s="956"/>
      <c r="AC117" s="956"/>
      <c r="AD117" s="956"/>
      <c r="AE117" s="957"/>
      <c r="AF117" s="958">
        <v>3173472</v>
      </c>
      <c r="AG117" s="956"/>
      <c r="AH117" s="956"/>
      <c r="AI117" s="956"/>
      <c r="AJ117" s="957"/>
      <c r="AK117" s="958">
        <v>3210750</v>
      </c>
      <c r="AL117" s="956"/>
      <c r="AM117" s="956"/>
      <c r="AN117" s="956"/>
      <c r="AO117" s="957"/>
      <c r="AP117" s="959"/>
      <c r="AQ117" s="960"/>
      <c r="AR117" s="960"/>
      <c r="AS117" s="960"/>
      <c r="AT117" s="961"/>
      <c r="AU117" s="983"/>
      <c r="AV117" s="984"/>
      <c r="AW117" s="984"/>
      <c r="AX117" s="984"/>
      <c r="AY117" s="984"/>
      <c r="AZ117" s="910" t="s">
        <v>456</v>
      </c>
      <c r="BA117" s="911"/>
      <c r="BB117" s="911"/>
      <c r="BC117" s="911"/>
      <c r="BD117" s="911"/>
      <c r="BE117" s="911"/>
      <c r="BF117" s="911"/>
      <c r="BG117" s="911"/>
      <c r="BH117" s="911"/>
      <c r="BI117" s="911"/>
      <c r="BJ117" s="911"/>
      <c r="BK117" s="911"/>
      <c r="BL117" s="911"/>
      <c r="BM117" s="911"/>
      <c r="BN117" s="911"/>
      <c r="BO117" s="911"/>
      <c r="BP117" s="912"/>
      <c r="BQ117" s="860" t="s">
        <v>435</v>
      </c>
      <c r="BR117" s="861"/>
      <c r="BS117" s="861"/>
      <c r="BT117" s="861"/>
      <c r="BU117" s="861"/>
      <c r="BV117" s="861" t="s">
        <v>434</v>
      </c>
      <c r="BW117" s="861"/>
      <c r="BX117" s="861"/>
      <c r="BY117" s="861"/>
      <c r="BZ117" s="861"/>
      <c r="CA117" s="861" t="s">
        <v>435</v>
      </c>
      <c r="CB117" s="861"/>
      <c r="CC117" s="861"/>
      <c r="CD117" s="861"/>
      <c r="CE117" s="861"/>
      <c r="CF117" s="922" t="s">
        <v>435</v>
      </c>
      <c r="CG117" s="923"/>
      <c r="CH117" s="923"/>
      <c r="CI117" s="923"/>
      <c r="CJ117" s="923"/>
      <c r="CK117" s="978"/>
      <c r="CL117" s="865"/>
      <c r="CM117" s="868" t="s">
        <v>457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458</v>
      </c>
      <c r="DH117" s="824"/>
      <c r="DI117" s="824"/>
      <c r="DJ117" s="824"/>
      <c r="DK117" s="825"/>
      <c r="DL117" s="826" t="s">
        <v>435</v>
      </c>
      <c r="DM117" s="824"/>
      <c r="DN117" s="824"/>
      <c r="DO117" s="824"/>
      <c r="DP117" s="825"/>
      <c r="DQ117" s="826" t="s">
        <v>458</v>
      </c>
      <c r="DR117" s="824"/>
      <c r="DS117" s="824"/>
      <c r="DT117" s="824"/>
      <c r="DU117" s="825"/>
      <c r="DV117" s="871" t="s">
        <v>434</v>
      </c>
      <c r="DW117" s="872"/>
      <c r="DX117" s="872"/>
      <c r="DY117" s="872"/>
      <c r="DZ117" s="873"/>
    </row>
    <row r="118" spans="1:130" s="247" customFormat="1" ht="26.25" customHeight="1" x14ac:dyDescent="0.15">
      <c r="A118" s="948" t="s">
        <v>429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427</v>
      </c>
      <c r="AB118" s="949"/>
      <c r="AC118" s="949"/>
      <c r="AD118" s="949"/>
      <c r="AE118" s="950"/>
      <c r="AF118" s="951" t="s">
        <v>306</v>
      </c>
      <c r="AG118" s="949"/>
      <c r="AH118" s="949"/>
      <c r="AI118" s="949"/>
      <c r="AJ118" s="950"/>
      <c r="AK118" s="951" t="s">
        <v>305</v>
      </c>
      <c r="AL118" s="949"/>
      <c r="AM118" s="949"/>
      <c r="AN118" s="949"/>
      <c r="AO118" s="950"/>
      <c r="AP118" s="952" t="s">
        <v>428</v>
      </c>
      <c r="AQ118" s="953"/>
      <c r="AR118" s="953"/>
      <c r="AS118" s="953"/>
      <c r="AT118" s="954"/>
      <c r="AU118" s="983"/>
      <c r="AV118" s="984"/>
      <c r="AW118" s="984"/>
      <c r="AX118" s="984"/>
      <c r="AY118" s="984"/>
      <c r="AZ118" s="926" t="s">
        <v>459</v>
      </c>
      <c r="BA118" s="927"/>
      <c r="BB118" s="927"/>
      <c r="BC118" s="927"/>
      <c r="BD118" s="927"/>
      <c r="BE118" s="927"/>
      <c r="BF118" s="927"/>
      <c r="BG118" s="927"/>
      <c r="BH118" s="927"/>
      <c r="BI118" s="927"/>
      <c r="BJ118" s="927"/>
      <c r="BK118" s="927"/>
      <c r="BL118" s="927"/>
      <c r="BM118" s="927"/>
      <c r="BN118" s="927"/>
      <c r="BO118" s="927"/>
      <c r="BP118" s="928"/>
      <c r="BQ118" s="929" t="s">
        <v>435</v>
      </c>
      <c r="BR118" s="892"/>
      <c r="BS118" s="892"/>
      <c r="BT118" s="892"/>
      <c r="BU118" s="892"/>
      <c r="BV118" s="892" t="s">
        <v>435</v>
      </c>
      <c r="BW118" s="892"/>
      <c r="BX118" s="892"/>
      <c r="BY118" s="892"/>
      <c r="BZ118" s="892"/>
      <c r="CA118" s="892" t="s">
        <v>435</v>
      </c>
      <c r="CB118" s="892"/>
      <c r="CC118" s="892"/>
      <c r="CD118" s="892"/>
      <c r="CE118" s="892"/>
      <c r="CF118" s="922" t="s">
        <v>458</v>
      </c>
      <c r="CG118" s="923"/>
      <c r="CH118" s="923"/>
      <c r="CI118" s="923"/>
      <c r="CJ118" s="923"/>
      <c r="CK118" s="978"/>
      <c r="CL118" s="865"/>
      <c r="CM118" s="868" t="s">
        <v>460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435</v>
      </c>
      <c r="DH118" s="824"/>
      <c r="DI118" s="824"/>
      <c r="DJ118" s="824"/>
      <c r="DK118" s="825"/>
      <c r="DL118" s="826" t="s">
        <v>435</v>
      </c>
      <c r="DM118" s="824"/>
      <c r="DN118" s="824"/>
      <c r="DO118" s="824"/>
      <c r="DP118" s="825"/>
      <c r="DQ118" s="826" t="s">
        <v>458</v>
      </c>
      <c r="DR118" s="824"/>
      <c r="DS118" s="824"/>
      <c r="DT118" s="824"/>
      <c r="DU118" s="825"/>
      <c r="DV118" s="871" t="s">
        <v>435</v>
      </c>
      <c r="DW118" s="872"/>
      <c r="DX118" s="872"/>
      <c r="DY118" s="872"/>
      <c r="DZ118" s="873"/>
    </row>
    <row r="119" spans="1:130" s="247" customFormat="1" ht="26.25" customHeight="1" x14ac:dyDescent="0.15">
      <c r="A119" s="862" t="s">
        <v>432</v>
      </c>
      <c r="B119" s="863"/>
      <c r="C119" s="938" t="s">
        <v>433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458</v>
      </c>
      <c r="AB119" s="942"/>
      <c r="AC119" s="942"/>
      <c r="AD119" s="942"/>
      <c r="AE119" s="943"/>
      <c r="AF119" s="944" t="s">
        <v>458</v>
      </c>
      <c r="AG119" s="942"/>
      <c r="AH119" s="942"/>
      <c r="AI119" s="942"/>
      <c r="AJ119" s="943"/>
      <c r="AK119" s="944" t="s">
        <v>435</v>
      </c>
      <c r="AL119" s="942"/>
      <c r="AM119" s="942"/>
      <c r="AN119" s="942"/>
      <c r="AO119" s="943"/>
      <c r="AP119" s="945" t="s">
        <v>435</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461</v>
      </c>
      <c r="BP119" s="925"/>
      <c r="BQ119" s="929">
        <v>44503765</v>
      </c>
      <c r="BR119" s="892"/>
      <c r="BS119" s="892"/>
      <c r="BT119" s="892"/>
      <c r="BU119" s="892"/>
      <c r="BV119" s="892">
        <v>44128486</v>
      </c>
      <c r="BW119" s="892"/>
      <c r="BX119" s="892"/>
      <c r="BY119" s="892"/>
      <c r="BZ119" s="892"/>
      <c r="CA119" s="892">
        <v>43472701</v>
      </c>
      <c r="CB119" s="892"/>
      <c r="CC119" s="892"/>
      <c r="CD119" s="892"/>
      <c r="CE119" s="892"/>
      <c r="CF119" s="790"/>
      <c r="CG119" s="791"/>
      <c r="CH119" s="791"/>
      <c r="CI119" s="791"/>
      <c r="CJ119" s="881"/>
      <c r="CK119" s="979"/>
      <c r="CL119" s="867"/>
      <c r="CM119" s="885" t="s">
        <v>462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446914</v>
      </c>
      <c r="DH119" s="807"/>
      <c r="DI119" s="807"/>
      <c r="DJ119" s="807"/>
      <c r="DK119" s="808"/>
      <c r="DL119" s="809">
        <v>398918</v>
      </c>
      <c r="DM119" s="807"/>
      <c r="DN119" s="807"/>
      <c r="DO119" s="807"/>
      <c r="DP119" s="808"/>
      <c r="DQ119" s="809">
        <v>345754</v>
      </c>
      <c r="DR119" s="807"/>
      <c r="DS119" s="807"/>
      <c r="DT119" s="807"/>
      <c r="DU119" s="808"/>
      <c r="DV119" s="895">
        <v>3.2</v>
      </c>
      <c r="DW119" s="896"/>
      <c r="DX119" s="896"/>
      <c r="DY119" s="896"/>
      <c r="DZ119" s="897"/>
    </row>
    <row r="120" spans="1:130" s="247" customFormat="1" ht="26.25" customHeight="1" x14ac:dyDescent="0.15">
      <c r="A120" s="864"/>
      <c r="B120" s="865"/>
      <c r="C120" s="868" t="s">
        <v>438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458</v>
      </c>
      <c r="AB120" s="824"/>
      <c r="AC120" s="824"/>
      <c r="AD120" s="824"/>
      <c r="AE120" s="825"/>
      <c r="AF120" s="826" t="s">
        <v>435</v>
      </c>
      <c r="AG120" s="824"/>
      <c r="AH120" s="824"/>
      <c r="AI120" s="824"/>
      <c r="AJ120" s="825"/>
      <c r="AK120" s="826" t="s">
        <v>434</v>
      </c>
      <c r="AL120" s="824"/>
      <c r="AM120" s="824"/>
      <c r="AN120" s="824"/>
      <c r="AO120" s="825"/>
      <c r="AP120" s="871" t="s">
        <v>435</v>
      </c>
      <c r="AQ120" s="872"/>
      <c r="AR120" s="872"/>
      <c r="AS120" s="872"/>
      <c r="AT120" s="873"/>
      <c r="AU120" s="930" t="s">
        <v>463</v>
      </c>
      <c r="AV120" s="931"/>
      <c r="AW120" s="931"/>
      <c r="AX120" s="931"/>
      <c r="AY120" s="932"/>
      <c r="AZ120" s="907" t="s">
        <v>464</v>
      </c>
      <c r="BA120" s="852"/>
      <c r="BB120" s="852"/>
      <c r="BC120" s="852"/>
      <c r="BD120" s="852"/>
      <c r="BE120" s="852"/>
      <c r="BF120" s="852"/>
      <c r="BG120" s="852"/>
      <c r="BH120" s="852"/>
      <c r="BI120" s="852"/>
      <c r="BJ120" s="852"/>
      <c r="BK120" s="852"/>
      <c r="BL120" s="852"/>
      <c r="BM120" s="852"/>
      <c r="BN120" s="852"/>
      <c r="BO120" s="852"/>
      <c r="BP120" s="853"/>
      <c r="BQ120" s="908">
        <v>4542629</v>
      </c>
      <c r="BR120" s="889"/>
      <c r="BS120" s="889"/>
      <c r="BT120" s="889"/>
      <c r="BU120" s="889"/>
      <c r="BV120" s="889">
        <v>4688067</v>
      </c>
      <c r="BW120" s="889"/>
      <c r="BX120" s="889"/>
      <c r="BY120" s="889"/>
      <c r="BZ120" s="889"/>
      <c r="CA120" s="889">
        <v>4506614</v>
      </c>
      <c r="CB120" s="889"/>
      <c r="CC120" s="889"/>
      <c r="CD120" s="889"/>
      <c r="CE120" s="889"/>
      <c r="CF120" s="913">
        <v>41.2</v>
      </c>
      <c r="CG120" s="914"/>
      <c r="CH120" s="914"/>
      <c r="CI120" s="914"/>
      <c r="CJ120" s="914"/>
      <c r="CK120" s="915" t="s">
        <v>465</v>
      </c>
      <c r="CL120" s="899"/>
      <c r="CM120" s="899"/>
      <c r="CN120" s="899"/>
      <c r="CO120" s="900"/>
      <c r="CP120" s="919" t="s">
        <v>466</v>
      </c>
      <c r="CQ120" s="920"/>
      <c r="CR120" s="920"/>
      <c r="CS120" s="920"/>
      <c r="CT120" s="920"/>
      <c r="CU120" s="920"/>
      <c r="CV120" s="920"/>
      <c r="CW120" s="920"/>
      <c r="CX120" s="920"/>
      <c r="CY120" s="920"/>
      <c r="CZ120" s="920"/>
      <c r="DA120" s="920"/>
      <c r="DB120" s="920"/>
      <c r="DC120" s="920"/>
      <c r="DD120" s="920"/>
      <c r="DE120" s="920"/>
      <c r="DF120" s="921"/>
      <c r="DG120" s="908">
        <v>5757605</v>
      </c>
      <c r="DH120" s="889"/>
      <c r="DI120" s="889"/>
      <c r="DJ120" s="889"/>
      <c r="DK120" s="889"/>
      <c r="DL120" s="889">
        <v>5580396</v>
      </c>
      <c r="DM120" s="889"/>
      <c r="DN120" s="889"/>
      <c r="DO120" s="889"/>
      <c r="DP120" s="889"/>
      <c r="DQ120" s="889">
        <v>5444541</v>
      </c>
      <c r="DR120" s="889"/>
      <c r="DS120" s="889"/>
      <c r="DT120" s="889"/>
      <c r="DU120" s="889"/>
      <c r="DV120" s="890">
        <v>49.7</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6849</v>
      </c>
      <c r="AB121" s="824"/>
      <c r="AC121" s="824"/>
      <c r="AD121" s="824"/>
      <c r="AE121" s="825"/>
      <c r="AF121" s="826">
        <v>1286</v>
      </c>
      <c r="AG121" s="824"/>
      <c r="AH121" s="824"/>
      <c r="AI121" s="824"/>
      <c r="AJ121" s="825"/>
      <c r="AK121" s="826" t="s">
        <v>434</v>
      </c>
      <c r="AL121" s="824"/>
      <c r="AM121" s="824"/>
      <c r="AN121" s="824"/>
      <c r="AO121" s="825"/>
      <c r="AP121" s="871" t="s">
        <v>435</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3279239</v>
      </c>
      <c r="BR121" s="861"/>
      <c r="BS121" s="861"/>
      <c r="BT121" s="861"/>
      <c r="BU121" s="861"/>
      <c r="BV121" s="861">
        <v>3125785</v>
      </c>
      <c r="BW121" s="861"/>
      <c r="BX121" s="861"/>
      <c r="BY121" s="861"/>
      <c r="BZ121" s="861"/>
      <c r="CA121" s="861">
        <v>2785445</v>
      </c>
      <c r="CB121" s="861"/>
      <c r="CC121" s="861"/>
      <c r="CD121" s="861"/>
      <c r="CE121" s="861"/>
      <c r="CF121" s="922">
        <v>25.4</v>
      </c>
      <c r="CG121" s="923"/>
      <c r="CH121" s="923"/>
      <c r="CI121" s="923"/>
      <c r="CJ121" s="923"/>
      <c r="CK121" s="916"/>
      <c r="CL121" s="902"/>
      <c r="CM121" s="902"/>
      <c r="CN121" s="902"/>
      <c r="CO121" s="903"/>
      <c r="CP121" s="882" t="s">
        <v>469</v>
      </c>
      <c r="CQ121" s="883"/>
      <c r="CR121" s="883"/>
      <c r="CS121" s="883"/>
      <c r="CT121" s="883"/>
      <c r="CU121" s="883"/>
      <c r="CV121" s="883"/>
      <c r="CW121" s="883"/>
      <c r="CX121" s="883"/>
      <c r="CY121" s="883"/>
      <c r="CZ121" s="883"/>
      <c r="DA121" s="883"/>
      <c r="DB121" s="883"/>
      <c r="DC121" s="883"/>
      <c r="DD121" s="883"/>
      <c r="DE121" s="883"/>
      <c r="DF121" s="884"/>
      <c r="DG121" s="860">
        <v>2608894</v>
      </c>
      <c r="DH121" s="861"/>
      <c r="DI121" s="861"/>
      <c r="DJ121" s="861"/>
      <c r="DK121" s="861"/>
      <c r="DL121" s="861">
        <v>2440826</v>
      </c>
      <c r="DM121" s="861"/>
      <c r="DN121" s="861"/>
      <c r="DO121" s="861"/>
      <c r="DP121" s="861"/>
      <c r="DQ121" s="861">
        <v>2269558</v>
      </c>
      <c r="DR121" s="861"/>
      <c r="DS121" s="861"/>
      <c r="DT121" s="861"/>
      <c r="DU121" s="861"/>
      <c r="DV121" s="838">
        <v>20.7</v>
      </c>
      <c r="DW121" s="838"/>
      <c r="DX121" s="838"/>
      <c r="DY121" s="838"/>
      <c r="DZ121" s="839"/>
    </row>
    <row r="122" spans="1:130" s="247" customFormat="1" ht="26.25" customHeight="1" x14ac:dyDescent="0.15">
      <c r="A122" s="864"/>
      <c r="B122" s="865"/>
      <c r="C122" s="868" t="s">
        <v>448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435</v>
      </c>
      <c r="AB122" s="824"/>
      <c r="AC122" s="824"/>
      <c r="AD122" s="824"/>
      <c r="AE122" s="825"/>
      <c r="AF122" s="826" t="s">
        <v>435</v>
      </c>
      <c r="AG122" s="824"/>
      <c r="AH122" s="824"/>
      <c r="AI122" s="824"/>
      <c r="AJ122" s="825"/>
      <c r="AK122" s="826" t="s">
        <v>434</v>
      </c>
      <c r="AL122" s="824"/>
      <c r="AM122" s="824"/>
      <c r="AN122" s="824"/>
      <c r="AO122" s="825"/>
      <c r="AP122" s="871" t="s">
        <v>435</v>
      </c>
      <c r="AQ122" s="872"/>
      <c r="AR122" s="872"/>
      <c r="AS122" s="872"/>
      <c r="AT122" s="873"/>
      <c r="AU122" s="933"/>
      <c r="AV122" s="934"/>
      <c r="AW122" s="934"/>
      <c r="AX122" s="934"/>
      <c r="AY122" s="935"/>
      <c r="AZ122" s="926" t="s">
        <v>470</v>
      </c>
      <c r="BA122" s="927"/>
      <c r="BB122" s="927"/>
      <c r="BC122" s="927"/>
      <c r="BD122" s="927"/>
      <c r="BE122" s="927"/>
      <c r="BF122" s="927"/>
      <c r="BG122" s="927"/>
      <c r="BH122" s="927"/>
      <c r="BI122" s="927"/>
      <c r="BJ122" s="927"/>
      <c r="BK122" s="927"/>
      <c r="BL122" s="927"/>
      <c r="BM122" s="927"/>
      <c r="BN122" s="927"/>
      <c r="BO122" s="927"/>
      <c r="BP122" s="928"/>
      <c r="BQ122" s="929">
        <v>26637579</v>
      </c>
      <c r="BR122" s="892"/>
      <c r="BS122" s="892"/>
      <c r="BT122" s="892"/>
      <c r="BU122" s="892"/>
      <c r="BV122" s="892">
        <v>25967297</v>
      </c>
      <c r="BW122" s="892"/>
      <c r="BX122" s="892"/>
      <c r="BY122" s="892"/>
      <c r="BZ122" s="892"/>
      <c r="CA122" s="892">
        <v>25110354</v>
      </c>
      <c r="CB122" s="892"/>
      <c r="CC122" s="892"/>
      <c r="CD122" s="892"/>
      <c r="CE122" s="892"/>
      <c r="CF122" s="893">
        <v>229.4</v>
      </c>
      <c r="CG122" s="894"/>
      <c r="CH122" s="894"/>
      <c r="CI122" s="894"/>
      <c r="CJ122" s="894"/>
      <c r="CK122" s="916"/>
      <c r="CL122" s="902"/>
      <c r="CM122" s="902"/>
      <c r="CN122" s="902"/>
      <c r="CO122" s="903"/>
      <c r="CP122" s="882" t="s">
        <v>404</v>
      </c>
      <c r="CQ122" s="883"/>
      <c r="CR122" s="883"/>
      <c r="CS122" s="883"/>
      <c r="CT122" s="883"/>
      <c r="CU122" s="883"/>
      <c r="CV122" s="883"/>
      <c r="CW122" s="883"/>
      <c r="CX122" s="883"/>
      <c r="CY122" s="883"/>
      <c r="CZ122" s="883"/>
      <c r="DA122" s="883"/>
      <c r="DB122" s="883"/>
      <c r="DC122" s="883"/>
      <c r="DD122" s="883"/>
      <c r="DE122" s="883"/>
      <c r="DF122" s="884"/>
      <c r="DG122" s="860">
        <v>18391</v>
      </c>
      <c r="DH122" s="861"/>
      <c r="DI122" s="861"/>
      <c r="DJ122" s="861"/>
      <c r="DK122" s="861"/>
      <c r="DL122" s="861">
        <v>17785</v>
      </c>
      <c r="DM122" s="861"/>
      <c r="DN122" s="861"/>
      <c r="DO122" s="861"/>
      <c r="DP122" s="861"/>
      <c r="DQ122" s="861">
        <v>16747</v>
      </c>
      <c r="DR122" s="861"/>
      <c r="DS122" s="861"/>
      <c r="DT122" s="861"/>
      <c r="DU122" s="861"/>
      <c r="DV122" s="838">
        <v>0.2</v>
      </c>
      <c r="DW122" s="838"/>
      <c r="DX122" s="838"/>
      <c r="DY122" s="838"/>
      <c r="DZ122" s="839"/>
    </row>
    <row r="123" spans="1:130" s="247" customFormat="1" ht="26.25" customHeight="1" x14ac:dyDescent="0.15">
      <c r="A123" s="864"/>
      <c r="B123" s="865"/>
      <c r="C123" s="868" t="s">
        <v>454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127</v>
      </c>
      <c r="AB123" s="824"/>
      <c r="AC123" s="824"/>
      <c r="AD123" s="824"/>
      <c r="AE123" s="825"/>
      <c r="AF123" s="826" t="s">
        <v>127</v>
      </c>
      <c r="AG123" s="824"/>
      <c r="AH123" s="824"/>
      <c r="AI123" s="824"/>
      <c r="AJ123" s="825"/>
      <c r="AK123" s="826" t="s">
        <v>435</v>
      </c>
      <c r="AL123" s="824"/>
      <c r="AM123" s="824"/>
      <c r="AN123" s="824"/>
      <c r="AO123" s="825"/>
      <c r="AP123" s="871" t="s">
        <v>435</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471</v>
      </c>
      <c r="BP123" s="925"/>
      <c r="BQ123" s="879">
        <v>34459447</v>
      </c>
      <c r="BR123" s="880"/>
      <c r="BS123" s="880"/>
      <c r="BT123" s="880"/>
      <c r="BU123" s="880"/>
      <c r="BV123" s="880">
        <v>33781149</v>
      </c>
      <c r="BW123" s="880"/>
      <c r="BX123" s="880"/>
      <c r="BY123" s="880"/>
      <c r="BZ123" s="880"/>
      <c r="CA123" s="880">
        <v>32402413</v>
      </c>
      <c r="CB123" s="880"/>
      <c r="CC123" s="880"/>
      <c r="CD123" s="880"/>
      <c r="CE123" s="880"/>
      <c r="CF123" s="790"/>
      <c r="CG123" s="791"/>
      <c r="CH123" s="791"/>
      <c r="CI123" s="791"/>
      <c r="CJ123" s="881"/>
      <c r="CK123" s="916"/>
      <c r="CL123" s="902"/>
      <c r="CM123" s="902"/>
      <c r="CN123" s="902"/>
      <c r="CO123" s="903"/>
      <c r="CP123" s="882" t="s">
        <v>472</v>
      </c>
      <c r="CQ123" s="883"/>
      <c r="CR123" s="883"/>
      <c r="CS123" s="883"/>
      <c r="CT123" s="883"/>
      <c r="CU123" s="883"/>
      <c r="CV123" s="883"/>
      <c r="CW123" s="883"/>
      <c r="CX123" s="883"/>
      <c r="CY123" s="883"/>
      <c r="CZ123" s="883"/>
      <c r="DA123" s="883"/>
      <c r="DB123" s="883"/>
      <c r="DC123" s="883"/>
      <c r="DD123" s="883"/>
      <c r="DE123" s="883"/>
      <c r="DF123" s="884"/>
      <c r="DG123" s="823" t="s">
        <v>434</v>
      </c>
      <c r="DH123" s="824"/>
      <c r="DI123" s="824"/>
      <c r="DJ123" s="824"/>
      <c r="DK123" s="825"/>
      <c r="DL123" s="826" t="s">
        <v>434</v>
      </c>
      <c r="DM123" s="824"/>
      <c r="DN123" s="824"/>
      <c r="DO123" s="824"/>
      <c r="DP123" s="825"/>
      <c r="DQ123" s="826" t="s">
        <v>434</v>
      </c>
      <c r="DR123" s="824"/>
      <c r="DS123" s="824"/>
      <c r="DT123" s="824"/>
      <c r="DU123" s="825"/>
      <c r="DV123" s="871" t="s">
        <v>434</v>
      </c>
      <c r="DW123" s="872"/>
      <c r="DX123" s="872"/>
      <c r="DY123" s="872"/>
      <c r="DZ123" s="873"/>
    </row>
    <row r="124" spans="1:130" s="247" customFormat="1" ht="26.25" customHeight="1" thickBot="1" x14ac:dyDescent="0.2">
      <c r="A124" s="864"/>
      <c r="B124" s="865"/>
      <c r="C124" s="868" t="s">
        <v>457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434</v>
      </c>
      <c r="AB124" s="824"/>
      <c r="AC124" s="824"/>
      <c r="AD124" s="824"/>
      <c r="AE124" s="825"/>
      <c r="AF124" s="826" t="s">
        <v>434</v>
      </c>
      <c r="AG124" s="824"/>
      <c r="AH124" s="824"/>
      <c r="AI124" s="824"/>
      <c r="AJ124" s="825"/>
      <c r="AK124" s="826" t="s">
        <v>434</v>
      </c>
      <c r="AL124" s="824"/>
      <c r="AM124" s="824"/>
      <c r="AN124" s="824"/>
      <c r="AO124" s="825"/>
      <c r="AP124" s="871" t="s">
        <v>434</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90.3</v>
      </c>
      <c r="BR124" s="878"/>
      <c r="BS124" s="878"/>
      <c r="BT124" s="878"/>
      <c r="BU124" s="878"/>
      <c r="BV124" s="878">
        <v>93.4</v>
      </c>
      <c r="BW124" s="878"/>
      <c r="BX124" s="878"/>
      <c r="BY124" s="878"/>
      <c r="BZ124" s="878"/>
      <c r="CA124" s="878">
        <v>101.1</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127</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x14ac:dyDescent="0.15">
      <c r="A125" s="864"/>
      <c r="B125" s="865"/>
      <c r="C125" s="868" t="s">
        <v>460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127</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127</v>
      </c>
      <c r="DM125" s="889"/>
      <c r="DN125" s="889"/>
      <c r="DO125" s="889"/>
      <c r="DP125" s="889"/>
      <c r="DQ125" s="889" t="s">
        <v>127</v>
      </c>
      <c r="DR125" s="889"/>
      <c r="DS125" s="889"/>
      <c r="DT125" s="889"/>
      <c r="DU125" s="889"/>
      <c r="DV125" s="890" t="s">
        <v>127</v>
      </c>
      <c r="DW125" s="890"/>
      <c r="DX125" s="890"/>
      <c r="DY125" s="890"/>
      <c r="DZ125" s="891"/>
    </row>
    <row r="126" spans="1:130" s="247" customFormat="1" ht="26.25" customHeight="1" thickBot="1" x14ac:dyDescent="0.2">
      <c r="A126" s="864"/>
      <c r="B126" s="865"/>
      <c r="C126" s="868" t="s">
        <v>462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42774</v>
      </c>
      <c r="AB126" s="824"/>
      <c r="AC126" s="824"/>
      <c r="AD126" s="824"/>
      <c r="AE126" s="825"/>
      <c r="AF126" s="826">
        <v>55784</v>
      </c>
      <c r="AG126" s="824"/>
      <c r="AH126" s="824"/>
      <c r="AI126" s="824"/>
      <c r="AJ126" s="825"/>
      <c r="AK126" s="826">
        <v>55595</v>
      </c>
      <c r="AL126" s="824"/>
      <c r="AM126" s="824"/>
      <c r="AN126" s="824"/>
      <c r="AO126" s="825"/>
      <c r="AP126" s="871">
        <v>0.5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127</v>
      </c>
      <c r="DM126" s="861"/>
      <c r="DN126" s="861"/>
      <c r="DO126" s="861"/>
      <c r="DP126" s="861"/>
      <c r="DQ126" s="861" t="s">
        <v>127</v>
      </c>
      <c r="DR126" s="861"/>
      <c r="DS126" s="861"/>
      <c r="DT126" s="861"/>
      <c r="DU126" s="861"/>
      <c r="DV126" s="838" t="s">
        <v>127</v>
      </c>
      <c r="DW126" s="838"/>
      <c r="DX126" s="838"/>
      <c r="DY126" s="838"/>
      <c r="DZ126" s="839"/>
    </row>
    <row r="127" spans="1:130" s="247" customFormat="1" ht="26.25" customHeight="1" x14ac:dyDescent="0.15">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127</v>
      </c>
      <c r="AB127" s="824"/>
      <c r="AC127" s="824"/>
      <c r="AD127" s="824"/>
      <c r="AE127" s="825"/>
      <c r="AF127" s="826" t="s">
        <v>127</v>
      </c>
      <c r="AG127" s="824"/>
      <c r="AH127" s="824"/>
      <c r="AI127" s="824"/>
      <c r="AJ127" s="825"/>
      <c r="AK127" s="826" t="s">
        <v>127</v>
      </c>
      <c r="AL127" s="824"/>
      <c r="AM127" s="824"/>
      <c r="AN127" s="824"/>
      <c r="AO127" s="825"/>
      <c r="AP127" s="871" t="s">
        <v>127</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127</v>
      </c>
      <c r="DH127" s="861"/>
      <c r="DI127" s="861"/>
      <c r="DJ127" s="861"/>
      <c r="DK127" s="861"/>
      <c r="DL127" s="861" t="s">
        <v>127</v>
      </c>
      <c r="DM127" s="861"/>
      <c r="DN127" s="861"/>
      <c r="DO127" s="861"/>
      <c r="DP127" s="861"/>
      <c r="DQ127" s="861" t="s">
        <v>127</v>
      </c>
      <c r="DR127" s="861"/>
      <c r="DS127" s="861"/>
      <c r="DT127" s="861"/>
      <c r="DU127" s="861"/>
      <c r="DV127" s="838" t="s">
        <v>127</v>
      </c>
      <c r="DW127" s="838"/>
      <c r="DX127" s="838"/>
      <c r="DY127" s="838"/>
      <c r="DZ127" s="839"/>
    </row>
    <row r="128" spans="1:130" s="247" customFormat="1" ht="26.25" customHeight="1" thickBot="1" x14ac:dyDescent="0.2">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265848</v>
      </c>
      <c r="AB128" s="845"/>
      <c r="AC128" s="845"/>
      <c r="AD128" s="845"/>
      <c r="AE128" s="846"/>
      <c r="AF128" s="847">
        <v>247569</v>
      </c>
      <c r="AG128" s="845"/>
      <c r="AH128" s="845"/>
      <c r="AI128" s="845"/>
      <c r="AJ128" s="846"/>
      <c r="AK128" s="847">
        <v>272971</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127</v>
      </c>
      <c r="BG128" s="831"/>
      <c r="BH128" s="831"/>
      <c r="BI128" s="831"/>
      <c r="BJ128" s="831"/>
      <c r="BK128" s="831"/>
      <c r="BL128" s="854"/>
      <c r="BM128" s="830">
        <v>12.94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v>9818</v>
      </c>
      <c r="DH128" s="835"/>
      <c r="DI128" s="835"/>
      <c r="DJ128" s="835"/>
      <c r="DK128" s="835"/>
      <c r="DL128" s="835" t="s">
        <v>127</v>
      </c>
      <c r="DM128" s="835"/>
      <c r="DN128" s="835"/>
      <c r="DO128" s="835"/>
      <c r="DP128" s="835"/>
      <c r="DQ128" s="835" t="s">
        <v>127</v>
      </c>
      <c r="DR128" s="835"/>
      <c r="DS128" s="835"/>
      <c r="DT128" s="835"/>
      <c r="DU128" s="835"/>
      <c r="DV128" s="836" t="s">
        <v>127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13143346</v>
      </c>
      <c r="AB129" s="824"/>
      <c r="AC129" s="824"/>
      <c r="AD129" s="824"/>
      <c r="AE129" s="825"/>
      <c r="AF129" s="826">
        <v>13140924</v>
      </c>
      <c r="AG129" s="824"/>
      <c r="AH129" s="824"/>
      <c r="AI129" s="824"/>
      <c r="AJ129" s="825"/>
      <c r="AK129" s="826">
        <v>13112768</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127</v>
      </c>
      <c r="BG129" s="814"/>
      <c r="BH129" s="814"/>
      <c r="BI129" s="814"/>
      <c r="BJ129" s="814"/>
      <c r="BK129" s="814"/>
      <c r="BL129" s="815"/>
      <c r="BM129" s="813">
        <v>17.940000000000001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2030562</v>
      </c>
      <c r="AB130" s="824"/>
      <c r="AC130" s="824"/>
      <c r="AD130" s="824"/>
      <c r="AE130" s="825"/>
      <c r="AF130" s="826">
        <v>2075037</v>
      </c>
      <c r="AG130" s="824"/>
      <c r="AH130" s="824"/>
      <c r="AI130" s="824"/>
      <c r="AJ130" s="825"/>
      <c r="AK130" s="826">
        <v>2167294</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7.2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11112784</v>
      </c>
      <c r="AB131" s="807"/>
      <c r="AC131" s="807"/>
      <c r="AD131" s="807"/>
      <c r="AE131" s="808"/>
      <c r="AF131" s="809">
        <v>11065887</v>
      </c>
      <c r="AG131" s="807"/>
      <c r="AH131" s="807"/>
      <c r="AI131" s="807"/>
      <c r="AJ131" s="808"/>
      <c r="AK131" s="809">
        <v>10945474</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v>101.1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7.0246663659999999</v>
      </c>
      <c r="AB132" s="787"/>
      <c r="AC132" s="787"/>
      <c r="AD132" s="787"/>
      <c r="AE132" s="788"/>
      <c r="AF132" s="789">
        <v>7.6890899030000002</v>
      </c>
      <c r="AG132" s="787"/>
      <c r="AH132" s="787"/>
      <c r="AI132" s="787"/>
      <c r="AJ132" s="788"/>
      <c r="AK132" s="789">
        <v>7.0393022719999996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7</v>
      </c>
      <c r="AB133" s="766"/>
      <c r="AC133" s="766"/>
      <c r="AD133" s="766"/>
      <c r="AE133" s="767"/>
      <c r="AF133" s="765">
        <v>7.2</v>
      </c>
      <c r="AG133" s="766"/>
      <c r="AH133" s="766"/>
      <c r="AI133" s="766"/>
      <c r="AJ133" s="767"/>
      <c r="AK133" s="765">
        <v>7.2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jII/bUaSCcSsPUtc+5Y6yPrGxS2AtIP4p8zVHOPS6BAKZP5Ogk+wG22D2jrtpkASZZMYqCQK8/kQTjGfxXlsA==" saltValue="yQtMg6vVPFPeR0g5i01j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UzlDWyXY7Fvp8UZMZDVStMO4IKsclaKN8TVKOSAwyU2gJjfbgdGGH/s4XPXrJobAR0UQyirL7Yj9okBIpU2YQ==" saltValue="RlUcaWbfNex0u54xg7Rsb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dlheoB4i0Ji/Is01kfMDDODLdrJikQHeJTAeINE8kjZno3qYWOTrACjvlRXpkfi8zv8tc6RS6VwxNdxRbBI2g==" saltValue="1na3Odii3gM7UxiLoKQY7Q=="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3388211</v>
      </c>
      <c r="AP9" s="313">
        <v>62883</v>
      </c>
      <c r="AQ9" s="314">
        <v>66535</v>
      </c>
      <c r="AR9" s="315">
        <v>-5.5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224742</v>
      </c>
      <c r="AP10" s="316">
        <v>4171</v>
      </c>
      <c r="AQ10" s="317">
        <v>6067</v>
      </c>
      <c r="AR10" s="318">
        <v>-31.3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737047</v>
      </c>
      <c r="AP11" s="316">
        <v>13679</v>
      </c>
      <c r="AQ11" s="317">
        <v>10213</v>
      </c>
      <c r="AR11" s="318">
        <v>33.9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t="s">
        <v>510</v>
      </c>
      <c r="AP12" s="316" t="s">
        <v>510</v>
      </c>
      <c r="AQ12" s="317">
        <v>718</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511</v>
      </c>
      <c r="AL13" s="1193"/>
      <c r="AM13" s="1193"/>
      <c r="AN13" s="1194"/>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234174</v>
      </c>
      <c r="AP14" s="316">
        <v>4346</v>
      </c>
      <c r="AQ14" s="317">
        <v>2921</v>
      </c>
      <c r="AR14" s="318">
        <v>48.8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45275</v>
      </c>
      <c r="AP15" s="316">
        <v>840</v>
      </c>
      <c r="AQ15" s="317">
        <v>1684</v>
      </c>
      <c r="AR15" s="318">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-220837</v>
      </c>
      <c r="AP16" s="316">
        <v>-4099</v>
      </c>
      <c r="AQ16" s="317">
        <v>-5708</v>
      </c>
      <c r="AR16" s="318">
        <v>-28.2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4408612</v>
      </c>
      <c r="AP17" s="316">
        <v>81821</v>
      </c>
      <c r="AQ17" s="317">
        <v>82431</v>
      </c>
      <c r="AR17" s="318">
        <v>-0.7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7.79</v>
      </c>
      <c r="AP21" s="329">
        <v>7.69</v>
      </c>
      <c r="AQ21" s="330">
        <v>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98.6</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2178323</v>
      </c>
      <c r="AP32" s="343">
        <v>40428</v>
      </c>
      <c r="AQ32" s="344">
        <v>42216</v>
      </c>
      <c r="AR32" s="345">
        <v>-4.2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510</v>
      </c>
      <c r="AP33" s="343" t="s">
        <v>510</v>
      </c>
      <c r="AQ33" s="344">
        <v>25</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510</v>
      </c>
      <c r="AP34" s="343" t="s">
        <v>510</v>
      </c>
      <c r="AQ34" s="344">
        <v>199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756096</v>
      </c>
      <c r="AP35" s="343">
        <v>14033</v>
      </c>
      <c r="AQ35" s="344">
        <v>10933</v>
      </c>
      <c r="AR35" s="345">
        <v>28.4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220736</v>
      </c>
      <c r="AP36" s="343">
        <v>4097</v>
      </c>
      <c r="AQ36" s="344">
        <v>2408</v>
      </c>
      <c r="AR36" s="345">
        <v>70.099999999999994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v>55595</v>
      </c>
      <c r="AP37" s="343">
        <v>1032</v>
      </c>
      <c r="AQ37" s="344">
        <v>2761</v>
      </c>
      <c r="AR37" s="345">
        <v>-62.6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510</v>
      </c>
      <c r="AP38" s="346" t="s">
        <v>510</v>
      </c>
      <c r="AQ38" s="347">
        <v>0</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-272971</v>
      </c>
      <c r="AP39" s="343">
        <v>-5066</v>
      </c>
      <c r="AQ39" s="344">
        <v>-3141</v>
      </c>
      <c r="AR39" s="345">
        <v>61.3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-2167294</v>
      </c>
      <c r="AP40" s="343">
        <v>-40224</v>
      </c>
      <c r="AQ40" s="344">
        <v>-38707</v>
      </c>
      <c r="AR40" s="345">
        <v>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770485</v>
      </c>
      <c r="AP41" s="343">
        <v>14300</v>
      </c>
      <c r="AQ41" s="344">
        <v>16694</v>
      </c>
      <c r="AR41" s="345">
        <v>-14.3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4773773</v>
      </c>
      <c r="AN51" s="365">
        <v>85231</v>
      </c>
      <c r="AO51" s="366">
        <v>9</v>
      </c>
      <c r="AP51" s="367">
        <v>77507</v>
      </c>
      <c r="AQ51" s="368">
        <v>17.5</v>
      </c>
      <c r="AR51" s="369">
        <v>-8.5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2298719</v>
      </c>
      <c r="AN52" s="373">
        <v>41041</v>
      </c>
      <c r="AO52" s="374">
        <v>7.5</v>
      </c>
      <c r="AP52" s="375">
        <v>42788</v>
      </c>
      <c r="AQ52" s="376">
        <v>17.3</v>
      </c>
      <c r="AR52" s="377">
        <v>-9.8000000000000007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7379318</v>
      </c>
      <c r="AN53" s="365">
        <v>132576</v>
      </c>
      <c r="AO53" s="366">
        <v>55.5</v>
      </c>
      <c r="AP53" s="367">
        <v>86564</v>
      </c>
      <c r="AQ53" s="368">
        <v>11.7</v>
      </c>
      <c r="AR53" s="369">
        <v>43.8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4382603</v>
      </c>
      <c r="AN54" s="373">
        <v>78737</v>
      </c>
      <c r="AO54" s="374">
        <v>91.8</v>
      </c>
      <c r="AP54" s="375">
        <v>44869</v>
      </c>
      <c r="AQ54" s="376">
        <v>4.9000000000000004</v>
      </c>
      <c r="AR54" s="377">
        <v>86.9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3548419</v>
      </c>
      <c r="AN55" s="365">
        <v>64450</v>
      </c>
      <c r="AO55" s="366">
        <v>-51.4</v>
      </c>
      <c r="AP55" s="367">
        <v>62698</v>
      </c>
      <c r="AQ55" s="368">
        <v>-27.6</v>
      </c>
      <c r="AR55" s="369">
        <v>-23.8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1266917</v>
      </c>
      <c r="AN56" s="373">
        <v>23011</v>
      </c>
      <c r="AO56" s="374">
        <v>-70.8</v>
      </c>
      <c r="AP56" s="375">
        <v>31973</v>
      </c>
      <c r="AQ56" s="376">
        <v>-28.7</v>
      </c>
      <c r="AR56" s="377">
        <v>-42.1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3492359</v>
      </c>
      <c r="AN57" s="365">
        <v>64162</v>
      </c>
      <c r="AO57" s="366">
        <v>-0.4</v>
      </c>
      <c r="AP57" s="367">
        <v>79245</v>
      </c>
      <c r="AQ57" s="368">
        <v>26.4</v>
      </c>
      <c r="AR57" s="369">
        <v>-26.8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1561132</v>
      </c>
      <c r="AN58" s="373">
        <v>28681</v>
      </c>
      <c r="AO58" s="374">
        <v>24.6</v>
      </c>
      <c r="AP58" s="375">
        <v>40378</v>
      </c>
      <c r="AQ58" s="376">
        <v>26.3</v>
      </c>
      <c r="AR58" s="377">
        <v>-1.7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2742947</v>
      </c>
      <c r="AN59" s="365">
        <v>50907</v>
      </c>
      <c r="AO59" s="366">
        <v>-20.7</v>
      </c>
      <c r="AP59" s="367">
        <v>71604</v>
      </c>
      <c r="AQ59" s="368">
        <v>-9.6</v>
      </c>
      <c r="AR59" s="369">
        <v>-11.1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1697612</v>
      </c>
      <c r="AN60" s="373">
        <v>31507</v>
      </c>
      <c r="AO60" s="374">
        <v>9.9</v>
      </c>
      <c r="AP60" s="375">
        <v>45121</v>
      </c>
      <c r="AQ60" s="376">
        <v>11.7</v>
      </c>
      <c r="AR60" s="377">
        <v>-1.8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4387363</v>
      </c>
      <c r="AN61" s="380">
        <v>79465</v>
      </c>
      <c r="AO61" s="381">
        <v>-1.6</v>
      </c>
      <c r="AP61" s="382">
        <v>75524</v>
      </c>
      <c r="AQ61" s="383">
        <v>3.7</v>
      </c>
      <c r="AR61" s="369">
        <v>-5.3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2241397</v>
      </c>
      <c r="AN62" s="373">
        <v>40595</v>
      </c>
      <c r="AO62" s="374">
        <v>12.6</v>
      </c>
      <c r="AP62" s="375">
        <v>41026</v>
      </c>
      <c r="AQ62" s="376">
        <v>6.3</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se8P4yGyPmyaNlVszr6gGMwlFnF4GhXDh6v83nl9AqK1GD26lHwF2mwVLtJ4Yy+esJGSZKgpCHsLmrVDrlmpg==" saltValue="thDxz+cDmXgYoPo7ftjc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aNC3i+HqqwQ7uZF2Ff4oz8u4vD+ZsMfn0UwWjhP7ECCTZQzXy+yD+wzMRBWdcfvUmMlwQjRCjRQYd1Cx8zy22w==" saltValue="62mAI9Be8nspnpZ1+MjZu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1" zoomScale="75" zoomScaleNormal="7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lIr8VHhwQ/ZV8jKvbQWn0TztCu4cvvaXAMajlfh4dLqLVR7DZBuV3lFgiGwl0dt870uNiil1LHcqQRDmAqn/GA==" saltValue="+WLp8z/RtvcR4wJzJgvtf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10.53</v>
      </c>
      <c r="G47" s="12">
        <v>13.08</v>
      </c>
      <c r="H47" s="12">
        <v>12.64</v>
      </c>
      <c r="I47" s="12">
        <v>12.38</v>
      </c>
      <c r="J47" s="13">
        <v>11.63</v>
      </c>
    </row>
    <row r="48" spans="2:10" ht="57.75" customHeight="1" x14ac:dyDescent="0.15">
      <c r="B48" s="14"/>
      <c r="C48" s="1200" t="s">
        <v>4</v>
      </c>
      <c r="D48" s="1200"/>
      <c r="E48" s="1201"/>
      <c r="F48" s="15">
        <v>7.86</v>
      </c>
      <c r="G48" s="16">
        <v>7.17</v>
      </c>
      <c r="H48" s="16">
        <v>6.78</v>
      </c>
      <c r="I48" s="16">
        <v>6.84</v>
      </c>
      <c r="J48" s="17">
        <v>5.98</v>
      </c>
    </row>
    <row r="49" spans="2:10" ht="57.75" customHeight="1" thickBot="1" x14ac:dyDescent="0.2">
      <c r="B49" s="18"/>
      <c r="C49" s="1202" t="s">
        <v>5</v>
      </c>
      <c r="D49" s="1202"/>
      <c r="E49" s="1203"/>
      <c r="F49" s="19">
        <v>5.5</v>
      </c>
      <c r="G49" s="20">
        <v>1.42</v>
      </c>
      <c r="H49" s="20" t="s">
        <v>557</v>
      </c>
      <c r="I49" s="20" t="s">
        <v>558</v>
      </c>
      <c r="J49" s="21" t="s">
        <v>559</v>
      </c>
    </row>
    <row r="50" spans="2:10" ht="13.5" customHeight="1" x14ac:dyDescent="0.15"/>
  </sheetData>
  <sheetProtection algorithmName="SHA-512" hashValue="nLo6bubRmZnwGmGhH2Ru744HYL2ohkENV4SBHdRVbPHF/WgtmeqLdnAPr2f39mUv/tjtx1PkevVCPuUnvIR4XA==" saltValue="r4yu7YWyM2unG/oUyVvY3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2021-03-08T06:55:36Z</cp:lastPrinted>
  <dcterms:created xsi:type="dcterms:W3CDTF">2021-02-05T01:27:50Z</dcterms:created>
  <dcterms:modified xsi:type="dcterms:W3CDTF">2021-03-08T07:24:15Z</dcterms:modified>
  <cp:category/>
</cp:coreProperties>
</file>