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04最終版\"/>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<sst xmlns="http://schemas.openxmlformats.org/spreadsheetml/2006/main" count="1099" uniqueCount="616">
  <si>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</si>
  <si>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</si>
  <si>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</si>
  <si>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</si>
  <si>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</si>
  <si>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</si>
  <si>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</si>
  <si>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</si>
  <si>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</si>
  <si>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</si>
  <si>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</si>
  <si>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</si>
  <si>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</si>
  <si>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</si>
  <si>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</si>
  <si>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</si>
  <si>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</si>
  <si>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</si>
  <si>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</si>
  <si>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</si>
  <si>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</si>
  <si>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</si>
  <si>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</si>
  <si>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</si>
  <si>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</si>
  <si>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</si>
  <si>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</si>
  <si>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</si>
  <si>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</si>
  <si>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</si>
  <si>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</si>
  <si>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</si>
  <si>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</si>
  <si>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</si>
  <si>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</si>
  <si>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</si>
  <si>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</si>
  <si>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</si>
  <si>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</si>
  <si>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</si>
  <si>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</si>
  <si>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</si>
  <si>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</si>
  <si>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</si>
  <si>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</si>
  <si>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</si>
  <si>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</si>
  <si>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</si>
  <si>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</si>
  <si>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</si>
  <si>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</si>
  <si>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</si>
  <si>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</si>
  <si>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</si>
  <si>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</si>
  <si>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</si>
  <si>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</si>
  <si>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</si>
  <si>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</si>
  <si>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</si>
  <si>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</si>
  <si>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</si>
  <si>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</si>
  <si>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</si>
  <si>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</si>
  <si>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</si>
  <si>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</si>
  <si>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</si>
  <si>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</si>
  <si>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</si>
  <si>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</si>
  <si>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</si>
  <si>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</si>
  <si>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</si>
  <si>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</si>
  <si>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</si>
  <si>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</si>
  <si>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</si>
  <si>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</si>
  <si>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</si>
  <si>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</si>
  <si>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</si>
  <si>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</si>
  <si>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</si>
  <si>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</si>
  <si>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</si>
  <si>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</si>
  <si>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</si>
  <si>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</si>
  <si>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</si>
  <si>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</si>
  <si>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</si>
  <si>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</si>
  <si>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</si>
  <si>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</si>
  <si>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</si>
  <si>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</si>
  <si>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</si>
  <si>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</si>
  <si>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</si>
  <si>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</si>
  <si>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</si>
  <si>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</si>
  <si>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</si>
  <si>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</si>
  <si>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</si>
  <si>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</si>
  <si>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</si>
  <si>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</si>
  <si>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</si>
  <si>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</si>
  <si>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</si>
  <si>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</si>
  <si>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</si>
  <si>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</si>
  <si>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</si>
  <si>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</si>
  <si>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</si>
  <si>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</si>
  <si>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</si>
  <si>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</si>
  <si>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</si>
  <si>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</si>
  <si>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</si>
  <si>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</si>
  <si>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</si>
  <si>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</si>
  <si>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</si>
  <si>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</si>
  <si>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</si>
  <si>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</si>
  <si>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</si>
  <si>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</si>
  <si>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</si>
  <si>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</si>
  <si>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</si>
  <si>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</si>
  <si>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</si>
  <si>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</si>
  <si>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</si>
  <si>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</si>
  <si>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</si>
  <si>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</si>
  <si>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</si>
  <si>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</si>
  <si>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</si>
  <si>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</si>
  <si>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</si>
  <si>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</si>
  <si>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</si>
  <si>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</si>
  <si>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</si>
  <si>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</si>
  <si>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</si>
  <si>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</si>
  <si>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</si>
  <si>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</si>
  <si>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</si>
  <si>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</si>
  <si>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</si>
  <si>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</si>
  <si>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</si>
  <si>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</si>
  <si>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</si>
  <si>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</si>
  <si>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</si>
  <si>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</si>
  <si>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</si>
  <si>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</si>
  <si>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</si>
  <si>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</si>
  <si>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</si>
  <si>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</si>
  <si>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</si>
  <si>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</si>
  <si>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</si>
  <si>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</si>
  <si>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</si>
  <si>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</si>
  <si>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</si>
  <si>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</si>
  <si>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</si>
  <si>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</si>
  <si>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</si>
  <si>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</si>
  <si>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</si>
  <si>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</si>
  <si>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</si>
  <si>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</si>
  <si>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</si>
  <si>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</si>
  <si>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</si>
  <si>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</si>
  <si>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</si>
  <si>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</si>
  <si>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</si>
  <si>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</si>
  <si>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</si>
  <si>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</si>
  <si>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</si>
  <si>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</si>
  <si>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</si>
  <si>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</si>
  <si>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</si>
  <si>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</si>
  <si>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</si>
  <si>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</si>
  <si>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</si>
  <si>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</si>
  <si>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</si>
  <si>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</si>
  <si>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</si>
  <si>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</si>
  <si>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</si>
  <si>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</si>
  <si>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</si>
  <si>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</si>
  <si>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</si>
  <si>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</si>
  <si>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</si>
  <si>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</si>
  <si>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</si>
  <si>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</si>
  <si>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</si>
  <si>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</si>
  <si>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</si>
  <si>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</si>
  <si>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</si>
  <si>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</si>
  <si>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</si>
  <si>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</si>
  <si>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</si>
  <si>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</si>
  <si>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</si>
  <si>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</si>
  <si>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</si>
  <si>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</si>
  <si>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</si>
  <si>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</si>
  <si>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</si>
  <si>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</si>
  <si>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</si>
  <si>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</si>
  <si>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</si>
  <si>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</si>
  <si>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</si>
  <si>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</si>
  <si>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</si>
  <si>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</si>
  <si>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</si>
  <si>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</si>
  <si>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</si>
  <si>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</si>
  <si>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</si>
  <si>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</si>
  <si>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</si>
  <si>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</si>
  <si>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</si>
  <si>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</si>
  <si>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</si>
  <si>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</si>
  <si>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</si>
  <si>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</si>
  <si>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</si>
  <si>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</si>
  <si>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</si>
  <si>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</si>
  <si>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</si>
  <si>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</si>
  <si>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</si>
  <si>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</si>
  <si>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</si>
  <si>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</si>
  <si>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</si>
  <si>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</si>
  <si>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</si>
  <si>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</si>
  <si>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</si>
  <si>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</si>
  <si>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</si>
  <si>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</si>
  <si>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</si>
  <si>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</si>
  <si>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</si>
  <si>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</si>
  <si>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</si>
  <si>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</si>
  <si>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</si>
  <si>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</si>
  <si>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</si>
  <si>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</si>
  <si>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</si>
  <si>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</si>
  <si>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</si>
  <si>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</si>
  <si>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</si>
  <si>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</si>
  <si>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</si>
  <si>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</si>
  <si>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</si>
  <si>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</si>
  <si>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</si>
  <si>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</si>
  <si>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</si>
  <si>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</si>
  <si>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</si>
  <si>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</si>
  <si>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</si>
  <si>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</si>
  <si>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</si>
  <si>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</si>
  <si>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</si>
  <si>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</si>
  <si>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</si>
  <si>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</si>
  <si>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</si>
  <si>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</si>
  <si>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</si>
  <si>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</si>
  <si>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</si>
  <si>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</si>
  <si>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</si>
  <si>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</si>
  <si>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</si>
  <si>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</si>
  <si>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</si>
  <si>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</si>
  <si>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</si>
  <si>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</si>
  <si>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</si>
  <si>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</si>
  <si>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</si>
  <si>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</si>
  <si>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</si>
  <si>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</si>
  <si>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</si>
  <si>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</si>
  <si>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</si>
  <si>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</si>
  <si>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</si>
  <si>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</si>
  <si>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</si>
  <si>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</si>
  <si>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</si>
  <si>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</si>
  <si>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</si>
  <si>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</si>
  <si>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</si>
  <si>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</si>
  <si>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</si>
  <si>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</si>
  <si>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</si>
  <si>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</si>
  <si>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</si>
  <si>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</si>
  <si>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</si>
  <si>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</si>
  <si>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</si>
  <si>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</si>
  <si>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</si>
  <si>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</si>
  <si>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</si>
  <si>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</si>
  <si>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</si>
  <si>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</si>
  <si>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</si>
  <si>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</si>
  <si>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</si>
  <si>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</si>
  <si>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</si>
  <si>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</si>
  <si>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</si>
  <si>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</si>
  <si>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</si>
  <si>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</si>
  <si>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</si>
  <si>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</si>
  <si>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</si>
  <si>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</si>
  <si>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</si>
  <si>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</si>
  <si>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</si>
  <si>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</si>
  <si>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</si>
  <si>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</si>
  <si>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</si>
  <si>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</si>
  <si>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</si>
  <si>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</si>
  <si>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</si>
  <si>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</si>
  <si>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</si>
  <si>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</si>
  <si>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</si>
  <si>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</si>
  <si>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</si>
  <si>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</si>
  <si>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</si>
  <si>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</si>
  <si>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</si>
  <si>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</si>
  <si>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</si>
  <si>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</si>
  <si>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</si>
  <si>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</si>
  <si>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</si>
  <si>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</si>
  <si>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</si>
  <si>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</si>
  <si>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</si>
  <si>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</si>
  <si>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</si>
  <si>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</si>
  <si>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</si>
  <si>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</si>
  <si>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</si>
  <si>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</si>
  <si>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</si>
  <si>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</si>
  <si>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</si>
  <si>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</si>
  <si>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</si>
  <si>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</si>
  <si>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</si>
  <si>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</si>
  <si>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</si>
  <si>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</si>
  <si>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</si>
  <si>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</si>
  <si>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</si>
  <si>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</si>
  <si>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</si>
  <si>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</si>
  <si>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</si>
  <si>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</si>
  <si>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</si>
  <si>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</si>
  <si>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</si>
  <si>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</si>
  <si>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</si>
  <si>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</si>
  <si>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</si>
  <si>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</si>
  <si>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</si>
  <si>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</si>
  <si>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</si>
  <si>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</si>
  <si>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</si>
  <si>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</si>
  <si>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</si>
  <si>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</si>
  <si>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</si>
  <si>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</si>
  <si>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</si>
  <si>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</si>
  <si>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</si>
  <si>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</si>
  <si>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</si>
  <si>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</si>
  <si>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</si>
  <si>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</si>
  <si>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</si>
  <si>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</si>
  <si>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</si>
  <si>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</si>
  <si>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</si>
  <si>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</si>
  <si>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</si>
  <si>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</si>
  <si>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</si>
  <si>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</si>
  <si>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</si>
  <si>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</si>
  <si>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</si>
  <si>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</si>
  <si>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</si>
  <si>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</si>
  <si>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</si>
  <si>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</si>
  <si>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</si>
  <si>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</si>
  <si>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</si>
  <si>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</si>
  <si>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</si>
  <si>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</si>
  <si>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</si>
  <si>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</si>
  <si>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</si>
  <si>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</si>
  <si>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</si>
  <si>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</si>
  <si>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</si>
  <si>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</si>
  <si>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</si>
  <si>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</si>
  <si>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</si>
  <si>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</si>
  <si>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</si>
  <si>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</si>
  <si>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</si>
  <si>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</si>
  <si>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</si>
  <si>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</si>
  <si>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</si>
  <si>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</si>
  <si>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</si>
  <si>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</si>
  <si>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</si>
  <si>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</si>
  <si>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</si>
  <si>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</si>
  <si>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</si>
  <si>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</si>
  <si>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</si>
  <si>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</si>
  <si>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</si>
  <si>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</si>
  <si>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</si>
  <si>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</si>
  <si>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</si>
  <si>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</si>
  <si>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</si>
  <si>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</si>
  <si>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</si>
  <si>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</si>
  <si>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</si>
  <si>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</si>
  <si>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</si>
  <si>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</si>
  <si>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</si>
  <si>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</si>
  <si>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</si>
  <si>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</si>
  <si>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</si>
  <si>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</si>
  <si>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</si>
  <si>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</si>
  <si>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</si>
  <si>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</si>
  <si>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</si>
  <si>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</si>
  <si>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</si>
  <si>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</si>
  <si>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</si>
  <si>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</si>
  <si>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</si>
  <si>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</si>
  <si>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</si>
  <si>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</si>
  <si>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</si>
  <si>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</si>
  <si>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</si>
  <si>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</si>
  <si>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</si>
  <si>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</si>
  <si>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</si>
  <si>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</si>
  <si>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</si>
  <si>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</si>
  <si>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</si>
  <si>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</si>
  <si>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</si>
  <si>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</si>
  <si>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</si>
  <si>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</si>
  <si>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</si>
  <si>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</si>
  <si>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</si>
  <si>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</si>
  <si>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</si>
  <si>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</si>
  <si>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</si>
  <si>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</si>
  <si>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</si>
  <si>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</si>
  <si>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</si>
  <si>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</si>
  <si>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</si>
  <si>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</si>
  <si>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 0.20</t>
  </si>
  <si>
    <t>▲ 1.66</t>
  </si>
  <si>
    <t>水道事業会計</t>
  </si>
  <si>
    <t>一般会計</t>
  </si>
  <si>
    <t>下水道事業会計</t>
  </si>
  <si>
    <t>国民健康保険特別会計</t>
  </si>
  <si>
    <t>介護保険特別会計</t>
  </si>
  <si>
    <t>農業集落排水事業特別会計</t>
  </si>
  <si>
    <t>後期高齢者医療特別会計</t>
  </si>
  <si>
    <t>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</si>
  <si>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</si>
  <si>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</si>
  <si>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</si>
  <si>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</si>
  <si>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</si>
  <si>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</si>
  <si>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</si>
  <si>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</si>
  <si>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茨城西南地方広域市町村圏事務組合  一般会計</t>
    <phoneticPr fontId="2"/>
  </si>
  <si>
    <t>常総衛生組合　一般会計</t>
    <phoneticPr fontId="2"/>
  </si>
  <si>
    <t>茨城県市町村総合事務組合　一般会計</t>
    <phoneticPr fontId="2"/>
  </si>
  <si>
    <t>茨城租税債権管理機構　一般会計</t>
    <phoneticPr fontId="2"/>
  </si>
  <si>
    <t>さしま環境管理事務組合　一般会計</t>
    <phoneticPr fontId="2"/>
  </si>
  <si>
    <t>茨城県後期高齢者医療広域連合　一般会計</t>
    <phoneticPr fontId="2"/>
  </si>
  <si>
    <t>茨城西南地方広域市町村圏事務組合　利根老人ホーム事業特別会計</t>
    <phoneticPr fontId="2"/>
  </si>
  <si>
    <t>茨城西南地方広域市町村圏事務組合　特殊湛水防除事業特別会計</t>
    <phoneticPr fontId="2"/>
  </si>
  <si>
    <t>清水丘診療所事務組合　国民健康保険事業</t>
    <phoneticPr fontId="2"/>
  </si>
  <si>
    <t>茨城県市町村総合事務組合　県民交通災害共済事業特別会計</t>
    <phoneticPr fontId="2"/>
  </si>
  <si>
    <t>さしま環境管理事務組合　清水丘聖地霊園管理事業特別会計</t>
    <phoneticPr fontId="2"/>
  </si>
  <si>
    <t>茨城県後期高齢者医療広域連合　後期高齢医療特別会計</t>
    <phoneticPr fontId="2"/>
  </si>
  <si>
    <t>公共施設整備基金</t>
    <phoneticPr fontId="5"/>
  </si>
  <si>
    <t>地域福祉基金</t>
    <phoneticPr fontId="5"/>
  </si>
  <si>
    <t>地域振興基金</t>
    <phoneticPr fontId="5"/>
  </si>
  <si>
    <t>岩井地域ふるさと創生事業基金</t>
    <phoneticPr fontId="5"/>
  </si>
  <si>
    <t>小林孝三郎奨学金等基金</t>
    <phoneticPr fontId="5"/>
  </si>
  <si>
    <t>坂東市土地開発公社</t>
    <rPh sb="0" eb="3">
      <t>バンドウシ</t>
    </rPh>
    <rPh sb="3" eb="5">
      <t>トチ</t>
    </rPh>
    <rPh sb="5" eb="7">
      <t>カイハツ</t>
    </rPh>
    <rPh sb="7" eb="9">
      <t>コウシャ</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</si>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</sst>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24E4-4BAC-8BBA-133E2F3C5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64450</c:v>
                </c:pt>
                <c:pt idx="1">
                  <c:v>64162</c:v>
                </c:pt>
                <c:pt idx="2">
                  <c:v>50907</c:v>
                </c:pt>
                <c:pt idx="3">
                  <c:v>50739</c:v>
                </c:pt>
                <c:pt idx="4">
                  <c:v>27409</c:v>
                </c:pt>
              </c:numCache>
            </c:numRef>
          </c:val>
          <c:smooth val="0"/>
          <c:extLst>
            <c:ext xmlns:c16="http://schemas.microsoft.com/office/drawing/2014/chart" uri="{C3380CC4-5D6E-409C-BE32-E72D297353CC}">
              <c16:uniqueId val="{00000001-24E4-4BAC-8BBA-133E2F3C5F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6.78</c:v>
                </c:pt>
                <c:pt idx="1">
                  <c:v>6.84</c:v>
                </c:pt>
                <c:pt idx="2">
                  <c:v>5.98</c:v>
                </c:pt>
                <c:pt idx="3">
                  <c:v>9.2100000000000009</c:v>
                </c:pt>
                <c:pt idx="4">
                  <c:v>5.98</c:v>
                </c:pt>
              </c:numCache>
            </c:numRef>
          </c:val>
          <c:extLst>
            <c:ext xmlns:c16="http://schemas.microsoft.com/office/drawing/2014/chart" uri="{C3380CC4-5D6E-409C-BE32-E72D297353CC}">
              <c16:uniqueId val="{00000000-B202-4256-A6E7-F017613022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12.64</c:v>
                </c:pt>
                <c:pt idx="1">
                  <c:v>12.38</c:v>
                </c:pt>
                <c:pt idx="2">
                  <c:v>11.63</c:v>
                </c:pt>
                <c:pt idx="3">
                  <c:v>8.75</c:v>
                </c:pt>
                <c:pt idx="4">
                  <c:v>12.14</c:v>
                </c:pt>
              </c:numCache>
            </c:numRef>
          </c:val>
          <c:extLst>
            <c:ext xmlns:c16="http://schemas.microsoft.com/office/drawing/2014/chart" uri="{C3380CC4-5D6E-409C-BE32-E72D297353CC}">
              <c16:uniqueId val="{00000001-B202-4256-A6E7-F017613022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-0.2</c:v>
                </c:pt>
                <c:pt idx="2">
                  <c:v>-1.66</c:v>
                </c:pt>
                <c:pt idx="3">
                  <c:v>1.03</c:v>
                </c:pt>
                <c:pt idx="4">
                  <c:v>0.98</c:v>
                </c:pt>
              </c:numCache>
            </c:numRef>
          </c:val>
          <c:smooth val="0"/>
          <c:extLst>
            <c:ext xmlns:c16="http://schemas.microsoft.com/office/drawing/2014/chart" uri="{C3380CC4-5D6E-409C-BE32-E72D297353CC}">
              <c16:uniqueId val="{00000002-B202-4256-A6E7-F017613022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0.54</c:v>
                </c:pt>
                <c:pt idx="2">
                  <c:v>#N/A</c:v>
                </c:pt>
                <c:pt idx="3">
                  <c:v>0.3</c:v>
                </c:pt>
                <c:pt idx="4">
                  <c:v>#N/A</c:v>
                </c:pt>
                <c:pt idx="5">
                  <c:v>1.04</c:v>
                </c:pt>
                <c:pt idx="6">
                  <c:v>#N/A</c:v>
                </c:pt>
                <c:pt idx="7">
                  <c:v>0</c:v>
                </c:pt>
                <c:pt idx="8">
                  <c:v>#N/A</c:v>
                </c:pt>
                <c:pt idx="9">
                  <c:v>0</c:v>
                </c:pt>
              </c:numCache>
            </c:numRef>
          </c:val>
          <c:extLst>
            <c:ext xmlns:c16="http://schemas.microsoft.com/office/drawing/2014/chart" uri="{C3380CC4-5D6E-409C-BE32-E72D297353CC}">
              <c16:uniqueId val="{00000000-2B55-400A-94D1-EFA901B29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55-400A-94D1-EFA901B294B1}"/>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55-400A-94D1-EFA901B294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2B55-400A-94D1-EFA901B294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0.05</c:v>
                </c:pt>
                <c:pt idx="8">
                  <c:v>#N/A</c:v>
                </c:pt>
                <c:pt idx="9">
                  <c:v>0.04</c:v>
                </c:pt>
              </c:numCache>
            </c:numRef>
          </c:val>
          <c:extLst>
            <c:ext xmlns:c16="http://schemas.microsoft.com/office/drawing/2014/chart" uri="{C3380CC4-5D6E-409C-BE32-E72D297353CC}">
              <c16:uniqueId val="{00000004-2B55-400A-94D1-EFA901B294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1.1000000000000001</c:v>
                </c:pt>
                <c:pt idx="4">
                  <c:v>#N/A</c:v>
                </c:pt>
                <c:pt idx="5">
                  <c:v>0.6</c:v>
                </c:pt>
                <c:pt idx="6">
                  <c:v>#N/A</c:v>
                </c:pt>
                <c:pt idx="7">
                  <c:v>1.05</c:v>
                </c:pt>
                <c:pt idx="8">
                  <c:v>#N/A</c:v>
                </c:pt>
                <c:pt idx="9">
                  <c:v>0.78</c:v>
                </c:pt>
              </c:numCache>
            </c:numRef>
          </c:val>
          <c:extLst>
            <c:ext xmlns:c16="http://schemas.microsoft.com/office/drawing/2014/chart" uri="{C3380CC4-5D6E-409C-BE32-E72D297353CC}">
              <c16:uniqueId val="{00000005-2B55-400A-94D1-EFA901B294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0.28000000000000003</c:v>
                </c:pt>
                <c:pt idx="4">
                  <c:v>#N/A</c:v>
                </c:pt>
                <c:pt idx="5">
                  <c:v>0.47</c:v>
                </c:pt>
                <c:pt idx="6">
                  <c:v>#N/A</c:v>
                </c:pt>
                <c:pt idx="7">
                  <c:v>0.36</c:v>
                </c:pt>
                <c:pt idx="8">
                  <c:v>#N/A</c:v>
                </c:pt>
                <c:pt idx="9">
                  <c:v>1.4</c:v>
                </c:pt>
              </c:numCache>
            </c:numRef>
          </c:val>
          <c:extLst>
            <c:ext xmlns:c16="http://schemas.microsoft.com/office/drawing/2014/chart" uri="{C3380CC4-5D6E-409C-BE32-E72D297353CC}">
              <c16:uniqueId val="{00000006-2B55-400A-94D1-EFA901B294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1.86</c:v>
                </c:pt>
                <c:pt idx="8">
                  <c:v>#N/A</c:v>
                </c:pt>
                <c:pt idx="9">
                  <c:v>2</c:v>
                </c:pt>
              </c:numCache>
            </c:numRef>
          </c:val>
          <c:extLst>
            <c:ext xmlns:c16="http://schemas.microsoft.com/office/drawing/2014/chart" uri="{C3380CC4-5D6E-409C-BE32-E72D297353CC}">
              <c16:uniqueId val="{00000007-2B55-400A-94D1-EFA901B294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6.77</c:v>
                </c:pt>
                <c:pt idx="2">
                  <c:v>#N/A</c:v>
                </c:pt>
                <c:pt idx="3">
                  <c:v>6.84</c:v>
                </c:pt>
                <c:pt idx="4">
                  <c:v>#N/A</c:v>
                </c:pt>
                <c:pt idx="5">
                  <c:v>5.97</c:v>
                </c:pt>
                <c:pt idx="6">
                  <c:v>#N/A</c:v>
                </c:pt>
                <c:pt idx="7">
                  <c:v>9.2100000000000009</c:v>
                </c:pt>
                <c:pt idx="8">
                  <c:v>#N/A</c:v>
                </c:pt>
                <c:pt idx="9">
                  <c:v>5.98</c:v>
                </c:pt>
              </c:numCache>
            </c:numRef>
          </c:val>
          <c:extLst>
            <c:ext xmlns:c16="http://schemas.microsoft.com/office/drawing/2014/chart" uri="{C3380CC4-5D6E-409C-BE32-E72D297353CC}">
              <c16:uniqueId val="{00000008-2B55-400A-94D1-EFA901B294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23.48</c:v>
                </c:pt>
                <c:pt idx="2">
                  <c:v>#N/A</c:v>
                </c:pt>
                <c:pt idx="3">
                  <c:v>23.4</c:v>
                </c:pt>
                <c:pt idx="4">
                  <c:v>#N/A</c:v>
                </c:pt>
                <c:pt idx="5">
                  <c:v>24.26</c:v>
                </c:pt>
                <c:pt idx="6">
                  <c:v>#N/A</c:v>
                </c:pt>
                <c:pt idx="7">
                  <c:v>24</c:v>
                </c:pt>
                <c:pt idx="8">
                  <c:v>#N/A</c:v>
                </c:pt>
                <c:pt idx="9">
                  <c:v>23.24</c:v>
                </c:pt>
              </c:numCache>
            </c:numRef>
          </c:val>
          <c:extLst>
            <c:ext xmlns:c16="http://schemas.microsoft.com/office/drawing/2014/chart" uri="{C3380CC4-5D6E-409C-BE32-E72D297353CC}">
              <c16:uniqueId val="{00000009-2B55-400A-94D1-EFA901B294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2295</c:v>
                </c:pt>
                <c:pt idx="5">
                  <c:v>2322</c:v>
                </c:pt>
                <c:pt idx="8">
                  <c:v>2441</c:v>
                </c:pt>
                <c:pt idx="11">
                  <c:v>2546</c:v>
                </c:pt>
                <c:pt idx="14">
                  <c:v>2557</c:v>
                </c:pt>
              </c:numCache>
            </c:numRef>
          </c:val>
          <c:extLst>
            <c:ext xmlns:c16="http://schemas.microsoft.com/office/drawing/2014/chart" uri="{C3380CC4-5D6E-409C-BE32-E72D297353CC}">
              <c16:uniqueId val="{00000000-6497-48F7-908B-2C94B34CF4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97-48F7-908B-2C94B34CF4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57</c:v>
                </c:pt>
                <c:pt idx="6">
                  <c:v>56</c:v>
                </c:pt>
                <c:pt idx="9">
                  <c:v>56</c:v>
                </c:pt>
                <c:pt idx="12">
                  <c:v>55</c:v>
                </c:pt>
              </c:numCache>
            </c:numRef>
          </c:val>
          <c:extLst>
            <c:ext xmlns:c16="http://schemas.microsoft.com/office/drawing/2014/chart" uri="{C3380CC4-5D6E-409C-BE32-E72D297353CC}">
              <c16:uniqueId val="{00000002-6497-48F7-908B-2C94B34CF4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228</c:v>
                </c:pt>
                <c:pt idx="3">
                  <c:v>234</c:v>
                </c:pt>
                <c:pt idx="6">
                  <c:v>221</c:v>
                </c:pt>
                <c:pt idx="9">
                  <c:v>227</c:v>
                </c:pt>
                <c:pt idx="12">
                  <c:v>203</c:v>
                </c:pt>
              </c:numCache>
            </c:numRef>
          </c:val>
          <c:extLst>
            <c:ext xmlns:c16="http://schemas.microsoft.com/office/drawing/2014/chart" uri="{C3380CC4-5D6E-409C-BE32-E72D297353CC}">
              <c16:uniqueId val="{00000003-6497-48F7-908B-2C94B34CF4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778</c:v>
                </c:pt>
                <c:pt idx="3">
                  <c:v>777</c:v>
                </c:pt>
                <c:pt idx="6">
                  <c:v>756</c:v>
                </c:pt>
                <c:pt idx="9">
                  <c:v>668</c:v>
                </c:pt>
                <c:pt idx="12">
                  <c:v>588</c:v>
                </c:pt>
              </c:numCache>
            </c:numRef>
          </c:val>
          <c:extLst>
            <c:ext xmlns:c16="http://schemas.microsoft.com/office/drawing/2014/chart" uri="{C3380CC4-5D6E-409C-BE32-E72D297353CC}">
              <c16:uniqueId val="{00000004-6497-48F7-908B-2C94B34CF4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97-48F7-908B-2C94B34CF4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97-48F7-908B-2C94B34CF4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2021</c:v>
                </c:pt>
                <c:pt idx="3">
                  <c:v>2106</c:v>
                </c:pt>
                <c:pt idx="6">
                  <c:v>2178</c:v>
                </c:pt>
                <c:pt idx="9">
                  <c:v>2272</c:v>
                </c:pt>
                <c:pt idx="12">
                  <c:v>2595</c:v>
                </c:pt>
              </c:numCache>
            </c:numRef>
          </c:val>
          <c:extLst>
            <c:ext xmlns:c16="http://schemas.microsoft.com/office/drawing/2014/chart" uri="{C3380CC4-5D6E-409C-BE32-E72D297353CC}">
              <c16:uniqueId val="{00000007-6497-48F7-908B-2C94B34CF4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782</c:v>
                </c:pt>
                <c:pt idx="2">
                  <c:v>#N/A</c:v>
                </c:pt>
                <c:pt idx="3">
                  <c:v>#N/A</c:v>
                </c:pt>
                <c:pt idx="4">
                  <c:v>852</c:v>
                </c:pt>
                <c:pt idx="5">
                  <c:v>#N/A</c:v>
                </c:pt>
                <c:pt idx="6">
                  <c:v>#N/A</c:v>
                </c:pt>
                <c:pt idx="7">
                  <c:v>770</c:v>
                </c:pt>
                <c:pt idx="8">
                  <c:v>#N/A</c:v>
                </c:pt>
                <c:pt idx="9">
                  <c:v>#N/A</c:v>
                </c:pt>
                <c:pt idx="10">
                  <c:v>677</c:v>
                </c:pt>
                <c:pt idx="11">
                  <c:v>#N/A</c:v>
                </c:pt>
                <c:pt idx="12">
                  <c:v>#N/A</c:v>
                </c:pt>
                <c:pt idx="13">
                  <c:v>884</c:v>
                </c:pt>
                <c:pt idx="14">
                  <c:v>#N/A</c:v>
                </c:pt>
              </c:numCache>
            </c:numRef>
          </c:val>
          <c:smooth val="0"/>
          <c:extLst>
            <c:ext xmlns:c16="http://schemas.microsoft.com/office/drawing/2014/chart" uri="{C3380CC4-5D6E-409C-BE32-E72D297353CC}">
              <c16:uniqueId val="{00000008-6497-48F7-908B-2C94B34CF4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26638</c:v>
                </c:pt>
                <c:pt idx="5">
                  <c:v>25967</c:v>
                </c:pt>
                <c:pt idx="8">
                  <c:v>25110</c:v>
                </c:pt>
                <c:pt idx="11">
                  <c:v>24075</c:v>
                </c:pt>
                <c:pt idx="14">
                  <c:v>22727</c:v>
                </c:pt>
              </c:numCache>
            </c:numRef>
          </c:val>
          <c:extLst>
            <c:ext xmlns:c16="http://schemas.microsoft.com/office/drawing/2014/chart" uri="{C3380CC4-5D6E-409C-BE32-E72D297353CC}">
              <c16:uniqueId val="{00000000-3057-4234-859C-3302A19A46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3279</c:v>
                </c:pt>
                <c:pt idx="5">
                  <c:v>3126</c:v>
                </c:pt>
                <c:pt idx="8">
                  <c:v>2785</c:v>
                </c:pt>
                <c:pt idx="11">
                  <c:v>2652</c:v>
                </c:pt>
                <c:pt idx="14">
                  <c:v>2509</c:v>
                </c:pt>
              </c:numCache>
            </c:numRef>
          </c:val>
          <c:extLst>
            <c:ext xmlns:c16="http://schemas.microsoft.com/office/drawing/2014/chart" uri="{C3380CC4-5D6E-409C-BE32-E72D297353CC}">
              <c16:uniqueId val="{00000001-3057-4234-859C-3302A19A46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4543</c:v>
                </c:pt>
                <c:pt idx="5">
                  <c:v>4688</c:v>
                </c:pt>
                <c:pt idx="8">
                  <c:v>4507</c:v>
                </c:pt>
                <c:pt idx="11">
                  <c:v>4330</c:v>
                </c:pt>
                <c:pt idx="14">
                  <c:v>6126</c:v>
                </c:pt>
              </c:numCache>
            </c:numRef>
          </c:val>
          <c:extLst>
            <c:ext xmlns:c16="http://schemas.microsoft.com/office/drawing/2014/chart" uri="{C3380CC4-5D6E-409C-BE32-E72D297353CC}">
              <c16:uniqueId val="{00000002-3057-4234-859C-3302A19A46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57-4234-859C-3302A19A46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57-4234-859C-3302A19A46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3057-4234-859C-3302A19A46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2861</c:v>
                </c:pt>
                <c:pt idx="3">
                  <c:v>2359</c:v>
                </c:pt>
                <c:pt idx="6">
                  <c:v>2438</c:v>
                </c:pt>
                <c:pt idx="9">
                  <c:v>2387</c:v>
                </c:pt>
                <c:pt idx="12">
                  <c:v>2312</c:v>
                </c:pt>
              </c:numCache>
            </c:numRef>
          </c:val>
          <c:extLst>
            <c:ext xmlns:c16="http://schemas.microsoft.com/office/drawing/2014/chart" uri="{C3380CC4-5D6E-409C-BE32-E72D297353CC}">
              <c16:uniqueId val="{00000006-3057-4234-859C-3302A19A46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837</c:v>
                </c:pt>
                <c:pt idx="3">
                  <c:v>684</c:v>
                </c:pt>
                <c:pt idx="6">
                  <c:v>512</c:v>
                </c:pt>
                <c:pt idx="9">
                  <c:v>350</c:v>
                </c:pt>
                <c:pt idx="12">
                  <c:v>244</c:v>
                </c:pt>
              </c:numCache>
            </c:numRef>
          </c:val>
          <c:extLst>
            <c:ext xmlns:c16="http://schemas.microsoft.com/office/drawing/2014/chart" uri="{C3380CC4-5D6E-409C-BE32-E72D297353CC}">
              <c16:uniqueId val="{00000007-3057-4234-859C-3302A19A46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8385</c:v>
                </c:pt>
                <c:pt idx="3">
                  <c:v>8039</c:v>
                </c:pt>
                <c:pt idx="6">
                  <c:v>7731</c:v>
                </c:pt>
                <c:pt idx="9">
                  <c:v>7019</c:v>
                </c:pt>
                <c:pt idx="12">
                  <c:v>6224</c:v>
                </c:pt>
              </c:numCache>
            </c:numRef>
          </c:val>
          <c:extLst>
            <c:ext xmlns:c16="http://schemas.microsoft.com/office/drawing/2014/chart" uri="{C3380CC4-5D6E-409C-BE32-E72D297353CC}">
              <c16:uniqueId val="{00000008-3057-4234-859C-3302A19A46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448</c:v>
                </c:pt>
                <c:pt idx="3">
                  <c:v>399</c:v>
                </c:pt>
                <c:pt idx="6">
                  <c:v>346</c:v>
                </c:pt>
                <c:pt idx="9">
                  <c:v>288</c:v>
                </c:pt>
                <c:pt idx="12">
                  <c:v>231</c:v>
                </c:pt>
              </c:numCache>
            </c:numRef>
          </c:val>
          <c:extLst>
            <c:ext xmlns:c16="http://schemas.microsoft.com/office/drawing/2014/chart" uri="{C3380CC4-5D6E-409C-BE32-E72D297353CC}">
              <c16:uniqueId val="{00000009-3057-4234-859C-3302A19A46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31963</c:v>
                </c:pt>
                <c:pt idx="3">
                  <c:v>32647</c:v>
                </c:pt>
                <c:pt idx="6">
                  <c:v>32445</c:v>
                </c:pt>
                <c:pt idx="9">
                  <c:v>31524</c:v>
                </c:pt>
                <c:pt idx="12">
                  <c:v>30124</c:v>
                </c:pt>
              </c:numCache>
            </c:numRef>
          </c:val>
          <c:extLst>
            <c:ext xmlns:c16="http://schemas.microsoft.com/office/drawing/2014/chart" uri="{C3380CC4-5D6E-409C-BE32-E72D297353CC}">
              <c16:uniqueId val="{0000000A-3057-4234-859C-3302A19A46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10044</c:v>
                </c:pt>
                <c:pt idx="2">
                  <c:v>#N/A</c:v>
                </c:pt>
                <c:pt idx="3">
                  <c:v>#N/A</c:v>
                </c:pt>
                <c:pt idx="4">
                  <c:v>10347</c:v>
                </c:pt>
                <c:pt idx="5">
                  <c:v>#N/A</c:v>
                </c:pt>
                <c:pt idx="6">
                  <c:v>#N/A</c:v>
                </c:pt>
                <c:pt idx="7">
                  <c:v>11070</c:v>
                </c:pt>
                <c:pt idx="8">
                  <c:v>#N/A</c:v>
                </c:pt>
                <c:pt idx="9">
                  <c:v>#N/A</c:v>
                </c:pt>
                <c:pt idx="10">
                  <c:v>10511</c:v>
                </c:pt>
                <c:pt idx="11">
                  <c:v>#N/A</c:v>
                </c:pt>
                <c:pt idx="12">
                  <c:v>#N/A</c:v>
                </c:pt>
                <c:pt idx="13">
                  <c:v>7773</c:v>
                </c:pt>
                <c:pt idx="14">
                  <c:v>#N/A</c:v>
                </c:pt>
              </c:numCache>
            </c:numRef>
          </c:val>
          <c:smooth val="0"/>
          <c:extLst>
            <c:ext xmlns:c16="http://schemas.microsoft.com/office/drawing/2014/chart" uri="{C3380CC4-5D6E-409C-BE32-E72D297353CC}">
              <c16:uniqueId val="{0000000B-3057-4234-859C-3302A19A46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1525</c:v>
                </c:pt>
                <c:pt idx="1">
                  <c:v>1193</c:v>
                </c:pt>
                <c:pt idx="2">
                  <c:v>1734</c:v>
                </c:pt>
              </c:numCache>
            </c:numRef>
          </c:val>
          <c:extLst>
            <c:ext xmlns:c16="http://schemas.microsoft.com/office/drawing/2014/chart" uri="{C3380CC4-5D6E-409C-BE32-E72D297353CC}">
              <c16:uniqueId val="{00000000-A7A9-45DE-AE6B-50806545A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1123</c:v>
                </c:pt>
                <c:pt idx="1">
                  <c:v>1124</c:v>
                </c:pt>
                <c:pt idx="2">
                  <c:v>1424</c:v>
                </c:pt>
              </c:numCache>
            </c:numRef>
          </c:val>
          <c:extLst>
            <c:ext xmlns:c16="http://schemas.microsoft.com/office/drawing/2014/chart" uri="{C3380CC4-5D6E-409C-BE32-E72D297353CC}">
              <c16:uniqueId val="{00000001-A7A9-45DE-AE6B-50806545A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1490</c:v>
                </c:pt>
                <c:pt idx="1">
                  <c:v>1435</c:v>
                </c:pt>
                <c:pt idx="2">
                  <c:v>2180</c:v>
                </c:pt>
              </c:numCache>
            </c:numRef>
          </c:val>
          <c:extLst>
            <c:ext xmlns:c16="http://schemas.microsoft.com/office/drawing/2014/chart" uri="{C3380CC4-5D6E-409C-BE32-E72D297353CC}">
              <c16:uniqueId val="{00000002-A7A9-45DE-AE6B-50806545A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財政力指数は、固定資産税（償却資産）が増えたものの市町村民税所得割が減ったため、基準財政収入額は</a:t>
          </a:r>
          <a:r>
            <a:rPr kumimoji="1" lang="en-US" altLang="ja-JP" sz="1250">
              <a:latin typeface="ＭＳ Ｐゴシック" panose="020B0600070205080204" pitchFamily="50" charset="-128"/>
              <a:ea typeface="ＭＳ Ｐゴシック" panose="020B0600070205080204" pitchFamily="50" charset="-128"/>
            </a:rPr>
            <a:t>78,340</a:t>
          </a:r>
          <a:r>
            <a:rPr kumimoji="1" lang="ja-JP" altLang="en-US" sz="1250">
              <a:latin typeface="ＭＳ Ｐゴシック" panose="020B0600070205080204" pitchFamily="50" charset="-128"/>
              <a:ea typeface="ＭＳ Ｐゴシック" panose="020B0600070205080204" pitchFamily="50" charset="-128"/>
            </a:rPr>
            <a:t>千円減少したのに対し、基準財政需要額は高齢者保健福祉費（</a:t>
          </a:r>
          <a:r>
            <a:rPr kumimoji="1" lang="en-US" altLang="ja-JP" sz="1250">
              <a:latin typeface="ＭＳ Ｐゴシック" panose="020B0600070205080204" pitchFamily="50" charset="-128"/>
              <a:ea typeface="ＭＳ Ｐゴシック" panose="020B0600070205080204" pitchFamily="50" charset="-128"/>
            </a:rPr>
            <a:t>65</a:t>
          </a:r>
          <a:r>
            <a:rPr kumimoji="1" lang="ja-JP" altLang="en-US" sz="1250">
              <a:latin typeface="ＭＳ Ｐゴシック" panose="020B0600070205080204" pitchFamily="50" charset="-128"/>
              <a:ea typeface="ＭＳ Ｐゴシック" panose="020B0600070205080204" pitchFamily="50" charset="-128"/>
            </a:rPr>
            <a:t>歳以上人口）や包括算定経費（人口）、平成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年度債の元金償還開始に伴う種別補正係数の増による公債費の増等により</a:t>
          </a:r>
          <a:r>
            <a:rPr kumimoji="1" lang="en-US" altLang="ja-JP" sz="1250">
              <a:latin typeface="ＭＳ Ｐゴシック" panose="020B0600070205080204" pitchFamily="50" charset="-128"/>
              <a:ea typeface="ＭＳ Ｐゴシック" panose="020B0600070205080204" pitchFamily="50" charset="-128"/>
            </a:rPr>
            <a:t>62,193</a:t>
          </a:r>
          <a:r>
            <a:rPr kumimoji="1" lang="ja-JP" altLang="en-US" sz="1250">
              <a:latin typeface="ＭＳ Ｐゴシック" panose="020B0600070205080204" pitchFamily="50" charset="-128"/>
              <a:ea typeface="ＭＳ Ｐゴシック" panose="020B0600070205080204" pitchFamily="50" charset="-128"/>
            </a:rPr>
            <a:t>千円増加したため、前年度に比べて</a:t>
          </a:r>
          <a:r>
            <a:rPr kumimoji="1" lang="en-US" altLang="ja-JP" sz="1250">
              <a:latin typeface="ＭＳ Ｐゴシック" panose="020B0600070205080204" pitchFamily="50" charset="-128"/>
              <a:ea typeface="ＭＳ Ｐゴシック" panose="020B0600070205080204" pitchFamily="50" charset="-128"/>
            </a:rPr>
            <a:t>0.02</a:t>
          </a:r>
          <a:r>
            <a:rPr kumimoji="1" lang="ja-JP" altLang="en-US" sz="1250">
              <a:latin typeface="ＭＳ Ｐゴシック" panose="020B0600070205080204" pitchFamily="50" charset="-128"/>
              <a:ea typeface="ＭＳ Ｐゴシック" panose="020B0600070205080204" pitchFamily="50" charset="-128"/>
            </a:rPr>
            <a:t>ポイント減少し</a:t>
          </a:r>
          <a:r>
            <a:rPr kumimoji="1" lang="en-US" altLang="ja-JP" sz="1250">
              <a:latin typeface="ＭＳ Ｐゴシック" panose="020B0600070205080204" pitchFamily="50" charset="-128"/>
              <a:ea typeface="ＭＳ Ｐゴシック" panose="020B0600070205080204" pitchFamily="50" charset="-128"/>
            </a:rPr>
            <a:t>0.64</a:t>
          </a:r>
          <a:r>
            <a:rPr kumimoji="1" lang="ja-JP" altLang="en-US" sz="1250">
              <a:latin typeface="ＭＳ Ｐゴシック" panose="020B0600070205080204" pitchFamily="50" charset="-128"/>
              <a:ea typeface="ＭＳ Ｐゴシック" panose="020B0600070205080204" pitchFamily="50" charset="-128"/>
            </a:rPr>
            <a:t>となった。</a:t>
          </a:r>
        </a:p>
        <a:p>
          <a:r>
            <a:rPr kumimoji="1" lang="ja-JP" altLang="en-US" sz="1250">
              <a:latin typeface="ＭＳ Ｐゴシック" panose="020B0600070205080204" pitchFamily="50" charset="-128"/>
              <a:ea typeface="ＭＳ Ｐゴシック" panose="020B0600070205080204" pitchFamily="50" charset="-128"/>
            </a:rPr>
            <a:t>　全国平均を上回っているものの、類似団体内平均及び県平均を下回っているため、歳出全般にわたる経費の削減等の取り組みによる経常経費の縮減を図り、歳入では市税等経常一般財源の確保に努める。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100330</xdr:rowOff>
    </xdr:to>
    <xdr:cxnSp macro="">
      <xdr:nvCxnSpPr>
        <xdr:cNvPr id="67" name="直線コネクタ 66"/>
        <xdr:cNvCxnSpPr/>
      </xdr:nvCxnSpPr>
      <xdr:spPr>
        <a:xfrm>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52070</xdr:rowOff>
    </xdr:to>
    <xdr:cxnSp macro="">
      <xdr:nvCxnSpPr>
        <xdr:cNvPr id="70" name="直線コネクタ 69"/>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100330</xdr:rowOff>
    </xdr:to>
    <xdr:cxnSp macro="">
      <xdr:nvCxnSpPr>
        <xdr:cNvPr id="76" name="直線コネクタ 75"/>
        <xdr:cNvCxnSpPr/>
      </xdr:nvCxnSpPr>
      <xdr:spPr>
        <a:xfrm flipV="1">
          <a:off x="1447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78" name="テキスト ボックス 77"/>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経常収支比率は、類似団体・県・全国平均をいずれも下回り、前年度（</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％となった。これは、扶助費や公債費等における経常的経費充当一般財源が増加したものの、地方交付税及び臨時財政対策債等における経常一般財源等の伸び率の方が大きくなったためである。</a:t>
          </a:r>
        </a:p>
        <a:p>
          <a:r>
            <a:rPr kumimoji="1" lang="ja-JP" altLang="en-US" sz="1300">
              <a:latin typeface="ＭＳ Ｐゴシック" panose="020B0600070205080204" pitchFamily="50" charset="-128"/>
              <a:ea typeface="ＭＳ Ｐゴシック" panose="020B0600070205080204" pitchFamily="50" charset="-128"/>
            </a:rPr>
            <a:t>　引き続き経常的経費を全般的に見直し、財政構造の弾力性の確保に努める。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49389</xdr:rowOff>
    </xdr:from>
    <xdr:to>
      <xdr:col>23</xdr:col>
      <xdr:colOff>133350</xdr:colOff>
      <xdr:row>65</xdr:row>
      <xdr:rowOff>133350</xdr:rowOff>
    </xdr:to>
    <xdr:cxnSp macro="">
      <xdr:nvCxnSpPr>
        <xdr:cNvPr id="125" name="直線コネクタ 124"/>
        <xdr:cNvCxnSpPr/>
      </xdr:nvCxnSpPr>
      <xdr:spPr>
        <a:xfrm flipV="1">
          <a:off x="4953000" y="10164939"/>
          <a:ext cx="0" cy="1112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105427</xdr:rowOff>
    </xdr:from>
    <xdr:ext cx="762000" cy="259045"/>
    <xdr:sp macro="" textlink="">
      <xdr:nvSpPr>
        <xdr:cNvPr id="126"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133350</xdr:rowOff>
    </xdr:from>
    <xdr:to>
      <xdr:col>24</xdr:col>
      <xdr:colOff>12700</xdr:colOff>
      <xdr:row>65</xdr:row>
      <xdr:rowOff>133350</xdr:rowOff>
    </xdr:to>
    <xdr:cxnSp macro="">
      <xdr:nvCxnSpPr>
        <xdr:cNvPr id="127" name="直線コネクタ 126"/>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135766</xdr:rowOff>
    </xdr:from>
    <xdr:ext cx="762000" cy="259045"/>
    <xdr:sp macro="" textlink="">
      <xdr:nvSpPr>
        <xdr:cNvPr id="128" name="財政構造の弾力性最大値テキスト"/>
        <xdr:cNvSpPr txBox="1"/>
      </xdr:nvSpPr>
      <xdr:spPr>
        <a:xfrm>
          <a:off x="5041900" y="99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49389</xdr:rowOff>
    </xdr:from>
    <xdr:to>
      <xdr:col>24</xdr:col>
      <xdr:colOff>12700</xdr:colOff>
      <xdr:row>59</xdr:row>
      <xdr:rowOff>49389</xdr:rowOff>
    </xdr:to>
    <xdr:cxnSp macro="">
      <xdr:nvCxnSpPr>
        <xdr:cNvPr id="129" name="直線コネクタ 128"/>
        <xdr:cNvCxnSpPr/>
      </xdr:nvCxnSpPr>
      <xdr:spPr>
        <a:xfrm>
          <a:off x="4864100" y="1016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49389</xdr:rowOff>
    </xdr:from>
    <xdr:to>
      <xdr:col>23</xdr:col>
      <xdr:colOff>133350</xdr:colOff>
      <xdr:row>62</xdr:row>
      <xdr:rowOff>151695</xdr:rowOff>
    </xdr:to>
    <xdr:cxnSp macro="">
      <xdr:nvCxnSpPr>
        <xdr:cNvPr id="130" name="直線コネクタ 129"/>
        <xdr:cNvCxnSpPr/>
      </xdr:nvCxnSpPr>
      <xdr:spPr>
        <a:xfrm flipV="1">
          <a:off x="4114800" y="10164939"/>
          <a:ext cx="8382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151695</xdr:rowOff>
    </xdr:from>
    <xdr:to>
      <xdr:col>19</xdr:col>
      <xdr:colOff>133350</xdr:colOff>
      <xdr:row>67</xdr:row>
      <xdr:rowOff>45155</xdr:rowOff>
    </xdr:to>
    <xdr:cxnSp macro="">
      <xdr:nvCxnSpPr>
        <xdr:cNvPr id="133" name="直線コネクタ 132"/>
        <xdr:cNvCxnSpPr/>
      </xdr:nvCxnSpPr>
      <xdr:spPr>
        <a:xfrm flipV="1">
          <a:off x="3225800" y="10781595"/>
          <a:ext cx="889000" cy="7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66322</xdr:rowOff>
    </xdr:from>
    <xdr:to>
      <xdr:col>19</xdr:col>
      <xdr:colOff>184150</xdr:colOff>
      <xdr:row>64</xdr:row>
      <xdr:rowOff>167922</xdr:rowOff>
    </xdr:to>
    <xdr:sp macro="" textlink="">
      <xdr:nvSpPr>
        <xdr:cNvPr id="134" name="フローチャート: 判断 133"/>
        <xdr:cNvSpPr/>
      </xdr:nvSpPr>
      <xdr:spPr>
        <a:xfrm>
          <a:off x="4064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35" name="テキスト ボックス 134"/>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45155</xdr:rowOff>
    </xdr:to>
    <xdr:cxnSp macro="">
      <xdr:nvCxnSpPr>
        <xdr:cNvPr id="136" name="直線コネクタ 135"/>
        <xdr:cNvCxnSpPr/>
      </xdr:nvCxnSpPr>
      <xdr:spPr>
        <a:xfrm>
          <a:off x="2336800" y="114384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37" name="フローチャート: 判断 136"/>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6649</xdr:rowOff>
    </xdr:from>
    <xdr:ext cx="762000" cy="259045"/>
    <xdr:sp macro="" textlink="">
      <xdr:nvSpPr>
        <xdr:cNvPr id="138" name="テキスト ボックス 137"/>
        <xdr:cNvSpPr txBox="1"/>
      </xdr:nvSpPr>
      <xdr:spPr>
        <a:xfrm>
          <a:off x="2844800" y="1080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66</xdr:row>
      <xdr:rowOff>122767</xdr:rowOff>
    </xdr:to>
    <xdr:cxnSp macro="">
      <xdr:nvCxnSpPr>
        <xdr:cNvPr id="139" name="直線コネクタ 138"/>
        <xdr:cNvCxnSpPr/>
      </xdr:nvCxnSpPr>
      <xdr:spPr>
        <a:xfrm>
          <a:off x="1447800" y="1108992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0" name="フローチャート: 判断 139"/>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1" name="テキスト ボックス 140"/>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42" name="フローチャート: 判断 141"/>
        <xdr:cNvSpPr/>
      </xdr:nvSpPr>
      <xdr:spPr>
        <a:xfrm>
          <a:off x="1397000" y="1069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1005</xdr:rowOff>
    </xdr:from>
    <xdr:ext cx="762000" cy="259045"/>
    <xdr:sp macro="" textlink="">
      <xdr:nvSpPr>
        <xdr:cNvPr id="143" name="テキスト ボックス 142"/>
        <xdr:cNvSpPr txBox="1"/>
      </xdr:nvSpPr>
      <xdr:spPr>
        <a:xfrm>
          <a:off x="1066800" y="104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170039</xdr:rowOff>
    </xdr:from>
    <xdr:to>
      <xdr:col>23</xdr:col>
      <xdr:colOff>184150</xdr:colOff>
      <xdr:row>59</xdr:row>
      <xdr:rowOff>100189</xdr:rowOff>
    </xdr:to>
    <xdr:sp macro="" textlink="">
      <xdr:nvSpPr>
        <xdr:cNvPr id="149" name="楕円 148"/>
        <xdr:cNvSpPr/>
      </xdr:nvSpPr>
      <xdr:spPr>
        <a:xfrm>
          <a:off x="49022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91316</xdr:rowOff>
    </xdr:from>
    <xdr:ext cx="762000" cy="259045"/>
    <xdr:sp macro="" textlink="">
      <xdr:nvSpPr>
        <xdr:cNvPr id="150" name="財政構造の弾力性該当値テキスト"/>
        <xdr:cNvSpPr txBox="1"/>
      </xdr:nvSpPr>
      <xdr:spPr>
        <a:xfrm>
          <a:off x="5041900" y="1003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1" name="楕円 150"/>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41222</xdr:rowOff>
    </xdr:from>
    <xdr:ext cx="736600" cy="259045"/>
    <xdr:sp macro="" textlink="">
      <xdr:nvSpPr>
        <xdr:cNvPr id="152" name="テキスト ボックス 151"/>
        <xdr:cNvSpPr txBox="1"/>
      </xdr:nvSpPr>
      <xdr:spPr>
        <a:xfrm>
          <a:off x="3733800" y="1049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165805</xdr:rowOff>
    </xdr:from>
    <xdr:to>
      <xdr:col>15</xdr:col>
      <xdr:colOff>133350</xdr:colOff>
      <xdr:row>67</xdr:row>
      <xdr:rowOff>95955</xdr:rowOff>
    </xdr:to>
    <xdr:sp macro="" textlink="">
      <xdr:nvSpPr>
        <xdr:cNvPr id="153" name="楕円 152"/>
        <xdr:cNvSpPr/>
      </xdr:nvSpPr>
      <xdr:spPr>
        <a:xfrm>
          <a:off x="3175000" y="114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80732</xdr:rowOff>
    </xdr:from>
    <xdr:ext cx="762000" cy="259045"/>
    <xdr:sp macro="" textlink="">
      <xdr:nvSpPr>
        <xdr:cNvPr id="154" name="テキスト ボックス 153"/>
        <xdr:cNvSpPr txBox="1"/>
      </xdr:nvSpPr>
      <xdr:spPr>
        <a:xfrm>
          <a:off x="2844800" y="11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5" name="楕円 154"/>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6" name="テキスト ボックス 155"/>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66322</xdr:rowOff>
    </xdr:from>
    <xdr:to>
      <xdr:col>7</xdr:col>
      <xdr:colOff>31750</xdr:colOff>
      <xdr:row>64</xdr:row>
      <xdr:rowOff>167922</xdr:rowOff>
    </xdr:to>
    <xdr:sp macro="" textlink="">
      <xdr:nvSpPr>
        <xdr:cNvPr id="157" name="楕円 156"/>
        <xdr:cNvSpPr/>
      </xdr:nvSpPr>
      <xdr:spPr>
        <a:xfrm>
          <a:off x="1397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152699</xdr:rowOff>
    </xdr:from>
    <xdr:ext cx="762000" cy="259045"/>
    <xdr:sp macro="" textlink="">
      <xdr:nvSpPr>
        <xdr:cNvPr id="158" name="テキスト ボックス 157"/>
        <xdr:cNvSpPr txBox="1"/>
      </xdr:nvSpPr>
      <xdr:spPr>
        <a:xfrm>
          <a:off x="1066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下回っている。これは、ごみ処理業務や消防業務を一部事務組合で行っているためである。一部事務組合の人件費・物件費等に充てる負担金、介護保険事業、下水道事業など公営企業会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人当たりの金額は大幅に増加することになり、これらも含めた経費について、抑制していく必要がある。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110559</xdr:rowOff>
    </xdr:from>
    <xdr:to>
      <xdr:col>23</xdr:col>
      <xdr:colOff>133350</xdr:colOff>
      <xdr:row>89</xdr:row>
      <xdr:rowOff>25436</xdr:rowOff>
    </xdr:to>
    <xdr:cxnSp macro="">
      <xdr:nvCxnSpPr>
        <xdr:cNvPr id="192" name="直線コネクタ 191"/>
        <xdr:cNvCxnSpPr/>
      </xdr:nvCxnSpPr>
      <xdr:spPr>
        <a:xfrm flipV="1">
          <a:off x="4953000" y="13998009"/>
          <a:ext cx="0" cy="1286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168963</xdr:rowOff>
    </xdr:from>
    <xdr:ext cx="762000" cy="259045"/>
    <xdr:sp macro="" textlink="">
      <xdr:nvSpPr>
        <xdr:cNvPr id="193" name="人件費・物件費等の状況最小値テキスト"/>
        <xdr:cNvSpPr txBox="1"/>
      </xdr:nvSpPr>
      <xdr:spPr>
        <a:xfrm>
          <a:off x="5041900" y="152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25436</xdr:rowOff>
    </xdr:from>
    <xdr:to>
      <xdr:col>24</xdr:col>
      <xdr:colOff>12700</xdr:colOff>
      <xdr:row>89</xdr:row>
      <xdr:rowOff>25436</xdr:rowOff>
    </xdr:to>
    <xdr:cxnSp macro="">
      <xdr:nvCxnSpPr>
        <xdr:cNvPr id="194" name="直線コネクタ 193"/>
        <xdr:cNvCxnSpPr/>
      </xdr:nvCxnSpPr>
      <xdr:spPr>
        <a:xfrm>
          <a:off x="4864100" y="152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25486</xdr:rowOff>
    </xdr:from>
    <xdr:ext cx="762000" cy="259045"/>
    <xdr:sp macro="" textlink="">
      <xdr:nvSpPr>
        <xdr:cNvPr id="195" name="人件費・物件費等の状況最大値テキスト"/>
        <xdr:cNvSpPr txBox="1"/>
      </xdr:nvSpPr>
      <xdr:spPr>
        <a:xfrm>
          <a:off x="5041900" y="1374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110559</xdr:rowOff>
    </xdr:from>
    <xdr:to>
      <xdr:col>24</xdr:col>
      <xdr:colOff>12700</xdr:colOff>
      <xdr:row>81</xdr:row>
      <xdr:rowOff>110559</xdr:rowOff>
    </xdr:to>
    <xdr:cxnSp macro="">
      <xdr:nvCxnSpPr>
        <xdr:cNvPr id="196" name="直線コネクタ 195"/>
        <xdr:cNvCxnSpPr/>
      </xdr:nvCxnSpPr>
      <xdr:spPr>
        <a:xfrm>
          <a:off x="4864100" y="1399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150313</xdr:rowOff>
    </xdr:from>
    <xdr:to>
      <xdr:col>23</xdr:col>
      <xdr:colOff>133350</xdr:colOff>
      <xdr:row>82</xdr:row>
      <xdr:rowOff>129239</xdr:rowOff>
    </xdr:to>
    <xdr:cxnSp macro="">
      <xdr:nvCxnSpPr>
        <xdr:cNvPr id="197" name="直線コネクタ 196"/>
        <xdr:cNvCxnSpPr/>
      </xdr:nvCxnSpPr>
      <xdr:spPr>
        <a:xfrm flipV="1">
          <a:off x="4114800" y="14037763"/>
          <a:ext cx="838200" cy="1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30635</xdr:rowOff>
    </xdr:from>
    <xdr:ext cx="762000" cy="259045"/>
    <xdr:sp macro="" textlink="">
      <xdr:nvSpPr>
        <xdr:cNvPr id="198" name="人件費・物件費等の状況平均値テキスト"/>
        <xdr:cNvSpPr txBox="1"/>
      </xdr:nvSpPr>
      <xdr:spPr>
        <a:xfrm>
          <a:off x="5041900" y="1460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58558</xdr:rowOff>
    </xdr:from>
    <xdr:to>
      <xdr:col>23</xdr:col>
      <xdr:colOff>184150</xdr:colOff>
      <xdr:row>85</xdr:row>
      <xdr:rowOff>160158</xdr:rowOff>
    </xdr:to>
    <xdr:sp macro="" textlink="">
      <xdr:nvSpPr>
        <xdr:cNvPr id="199" name="フローチャート: 判断 198"/>
        <xdr:cNvSpPr/>
      </xdr:nvSpPr>
      <xdr:spPr>
        <a:xfrm>
          <a:off x="4902200" y="1463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8882</xdr:rowOff>
    </xdr:from>
    <xdr:to>
      <xdr:col>19</xdr:col>
      <xdr:colOff>133350</xdr:colOff>
      <xdr:row>82</xdr:row>
      <xdr:rowOff>129239</xdr:rowOff>
    </xdr:to>
    <xdr:cxnSp macro="">
      <xdr:nvCxnSpPr>
        <xdr:cNvPr id="200" name="直線コネクタ 199"/>
        <xdr:cNvCxnSpPr/>
      </xdr:nvCxnSpPr>
      <xdr:spPr>
        <a:xfrm>
          <a:off x="3225800" y="13896332"/>
          <a:ext cx="889000" cy="2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156352</xdr:rowOff>
    </xdr:from>
    <xdr:to>
      <xdr:col>19</xdr:col>
      <xdr:colOff>184150</xdr:colOff>
      <xdr:row>85</xdr:row>
      <xdr:rowOff>86502</xdr:rowOff>
    </xdr:to>
    <xdr:sp macro="" textlink="">
      <xdr:nvSpPr>
        <xdr:cNvPr id="201" name="フローチャート: 判断 200"/>
        <xdr:cNvSpPr/>
      </xdr:nvSpPr>
      <xdr:spPr>
        <a:xfrm>
          <a:off x="4064000" y="145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71279</xdr:rowOff>
    </xdr:from>
    <xdr:ext cx="736600" cy="259045"/>
    <xdr:sp macro="" textlink="">
      <xdr:nvSpPr>
        <xdr:cNvPr id="202" name="テキスト ボックス 201"/>
        <xdr:cNvSpPr txBox="1"/>
      </xdr:nvSpPr>
      <xdr:spPr>
        <a:xfrm>
          <a:off x="3733800" y="1464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126643</xdr:rowOff>
    </xdr:from>
    <xdr:to>
      <xdr:col>15</xdr:col>
      <xdr:colOff>82550</xdr:colOff>
      <xdr:row>81</xdr:row>
      <xdr:rowOff>8882</xdr:rowOff>
    </xdr:to>
    <xdr:cxnSp macro="">
      <xdr:nvCxnSpPr>
        <xdr:cNvPr id="203" name="直線コネクタ 202"/>
        <xdr:cNvCxnSpPr/>
      </xdr:nvCxnSpPr>
      <xdr:spPr>
        <a:xfrm>
          <a:off x="2336800" y="13842643"/>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121957</xdr:rowOff>
    </xdr:from>
    <xdr:to>
      <xdr:col>15</xdr:col>
      <xdr:colOff>133350</xdr:colOff>
      <xdr:row>84</xdr:row>
      <xdr:rowOff>52107</xdr:rowOff>
    </xdr:to>
    <xdr:sp macro="" textlink="">
      <xdr:nvSpPr>
        <xdr:cNvPr id="204" name="フローチャート: 判断 203"/>
        <xdr:cNvSpPr/>
      </xdr:nvSpPr>
      <xdr:spPr>
        <a:xfrm>
          <a:off x="3175000" y="1435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36884</xdr:rowOff>
    </xdr:from>
    <xdr:ext cx="762000" cy="259045"/>
    <xdr:sp macro="" textlink="">
      <xdr:nvSpPr>
        <xdr:cNvPr id="205" name="テキスト ボックス 204"/>
        <xdr:cNvSpPr txBox="1"/>
      </xdr:nvSpPr>
      <xdr:spPr>
        <a:xfrm>
          <a:off x="2844800" y="1443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124200</xdr:rowOff>
    </xdr:from>
    <xdr:to>
      <xdr:col>11</xdr:col>
      <xdr:colOff>31750</xdr:colOff>
      <xdr:row>80</xdr:row>
      <xdr:rowOff>126643</xdr:rowOff>
    </xdr:to>
    <xdr:cxnSp macro="">
      <xdr:nvCxnSpPr>
        <xdr:cNvPr id="206" name="直線コネクタ 205"/>
        <xdr:cNvCxnSpPr/>
      </xdr:nvCxnSpPr>
      <xdr:spPr>
        <a:xfrm>
          <a:off x="1447800" y="13840200"/>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12649</xdr:rowOff>
    </xdr:from>
    <xdr:to>
      <xdr:col>11</xdr:col>
      <xdr:colOff>82550</xdr:colOff>
      <xdr:row>83</xdr:row>
      <xdr:rowOff>114249</xdr:rowOff>
    </xdr:to>
    <xdr:sp macro="" textlink="">
      <xdr:nvSpPr>
        <xdr:cNvPr id="207" name="フローチャート: 判断 206"/>
        <xdr:cNvSpPr/>
      </xdr:nvSpPr>
      <xdr:spPr>
        <a:xfrm>
          <a:off x="2286000" y="1424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99026</xdr:rowOff>
    </xdr:from>
    <xdr:ext cx="762000" cy="259045"/>
    <xdr:sp macro="" textlink="">
      <xdr:nvSpPr>
        <xdr:cNvPr id="208" name="テキスト ボックス 207"/>
        <xdr:cNvSpPr txBox="1"/>
      </xdr:nvSpPr>
      <xdr:spPr>
        <a:xfrm>
          <a:off x="1955800" y="1432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111415</xdr:rowOff>
    </xdr:from>
    <xdr:to>
      <xdr:col>7</xdr:col>
      <xdr:colOff>31750</xdr:colOff>
      <xdr:row>84</xdr:row>
      <xdr:rowOff>41565</xdr:rowOff>
    </xdr:to>
    <xdr:sp macro="" textlink="">
      <xdr:nvSpPr>
        <xdr:cNvPr id="209" name="フローチャート: 判断 208"/>
        <xdr:cNvSpPr/>
      </xdr:nvSpPr>
      <xdr:spPr>
        <a:xfrm>
          <a:off x="1397000" y="1434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26342</xdr:rowOff>
    </xdr:from>
    <xdr:ext cx="762000" cy="259045"/>
    <xdr:sp macro="" textlink="">
      <xdr:nvSpPr>
        <xdr:cNvPr id="210" name="テキスト ボックス 209"/>
        <xdr:cNvSpPr txBox="1"/>
      </xdr:nvSpPr>
      <xdr:spPr>
        <a:xfrm>
          <a:off x="1066800" y="144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99513</xdr:rowOff>
    </xdr:from>
    <xdr:to>
      <xdr:col>23</xdr:col>
      <xdr:colOff>184150</xdr:colOff>
      <xdr:row>82</xdr:row>
      <xdr:rowOff>29663</xdr:rowOff>
    </xdr:to>
    <xdr:sp macro="" textlink="">
      <xdr:nvSpPr>
        <xdr:cNvPr id="216" name="楕円 215"/>
        <xdr:cNvSpPr/>
      </xdr:nvSpPr>
      <xdr:spPr>
        <a:xfrm>
          <a:off x="49022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20790</xdr:rowOff>
    </xdr:from>
    <xdr:ext cx="762000" cy="259045"/>
    <xdr:sp macro="" textlink="">
      <xdr:nvSpPr>
        <xdr:cNvPr id="217" name="人件費・物件費等の状況該当値テキスト"/>
        <xdr:cNvSpPr txBox="1"/>
      </xdr:nvSpPr>
      <xdr:spPr>
        <a:xfrm>
          <a:off x="5041900" y="139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78439</xdr:rowOff>
    </xdr:from>
    <xdr:to>
      <xdr:col>19</xdr:col>
      <xdr:colOff>184150</xdr:colOff>
      <xdr:row>83</xdr:row>
      <xdr:rowOff>8589</xdr:rowOff>
    </xdr:to>
    <xdr:sp macro="" textlink="">
      <xdr:nvSpPr>
        <xdr:cNvPr id="218" name="楕円 217"/>
        <xdr:cNvSpPr/>
      </xdr:nvSpPr>
      <xdr:spPr>
        <a:xfrm>
          <a:off x="4064000" y="14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18766</xdr:rowOff>
    </xdr:from>
    <xdr:ext cx="736600" cy="259045"/>
    <xdr:sp macro="" textlink="">
      <xdr:nvSpPr>
        <xdr:cNvPr id="219" name="テキスト ボックス 218"/>
        <xdr:cNvSpPr txBox="1"/>
      </xdr:nvSpPr>
      <xdr:spPr>
        <a:xfrm>
          <a:off x="3733800" y="1390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129532</xdr:rowOff>
    </xdr:from>
    <xdr:to>
      <xdr:col>15</xdr:col>
      <xdr:colOff>133350</xdr:colOff>
      <xdr:row>81</xdr:row>
      <xdr:rowOff>59682</xdr:rowOff>
    </xdr:to>
    <xdr:sp macro="" textlink="">
      <xdr:nvSpPr>
        <xdr:cNvPr id="220" name="楕円 219"/>
        <xdr:cNvSpPr/>
      </xdr:nvSpPr>
      <xdr:spPr>
        <a:xfrm>
          <a:off x="3175000" y="13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69859</xdr:rowOff>
    </xdr:from>
    <xdr:ext cx="762000" cy="259045"/>
    <xdr:sp macro="" textlink="">
      <xdr:nvSpPr>
        <xdr:cNvPr id="221" name="テキスト ボックス 220"/>
        <xdr:cNvSpPr txBox="1"/>
      </xdr:nvSpPr>
      <xdr:spPr>
        <a:xfrm>
          <a:off x="2844800" y="1361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75843</xdr:rowOff>
    </xdr:from>
    <xdr:to>
      <xdr:col>11</xdr:col>
      <xdr:colOff>82550</xdr:colOff>
      <xdr:row>81</xdr:row>
      <xdr:rowOff>5993</xdr:rowOff>
    </xdr:to>
    <xdr:sp macro="" textlink="">
      <xdr:nvSpPr>
        <xdr:cNvPr id="222" name="楕円 221"/>
        <xdr:cNvSpPr/>
      </xdr:nvSpPr>
      <xdr:spPr>
        <a:xfrm>
          <a:off x="2286000" y="137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16170</xdr:rowOff>
    </xdr:from>
    <xdr:ext cx="762000" cy="259045"/>
    <xdr:sp macro="" textlink="">
      <xdr:nvSpPr>
        <xdr:cNvPr id="223" name="テキスト ボックス 222"/>
        <xdr:cNvSpPr txBox="1"/>
      </xdr:nvSpPr>
      <xdr:spPr>
        <a:xfrm>
          <a:off x="1955800" y="135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73400</xdr:rowOff>
    </xdr:from>
    <xdr:to>
      <xdr:col>7</xdr:col>
      <xdr:colOff>31750</xdr:colOff>
      <xdr:row>81</xdr:row>
      <xdr:rowOff>3550</xdr:rowOff>
    </xdr:to>
    <xdr:sp macro="" textlink="">
      <xdr:nvSpPr>
        <xdr:cNvPr id="224" name="楕円 223"/>
        <xdr:cNvSpPr/>
      </xdr:nvSpPr>
      <xdr:spPr>
        <a:xfrm>
          <a:off x="1397000" y="13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xdr:rowOff>
    </xdr:from>
    <xdr:ext cx="762000" cy="259045"/>
    <xdr:sp macro="" textlink="">
      <xdr:nvSpPr>
        <xdr:cNvPr id="225" name="テキスト ボックス 224"/>
        <xdr:cNvSpPr txBox="1"/>
      </xdr:nvSpPr>
      <xdr:spPr>
        <a:xfrm>
          <a:off x="1066800" y="135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年間、職員構成の変動による影響等により、類似団体平均及び全国市平均を上回ったが、令和元年度以降は同じく職員構成の変動等により、類似団体平均とほぼ同水準に戻っている。</a:t>
          </a:r>
        </a:p>
        <a:p>
          <a:r>
            <a:rPr kumimoji="1" lang="ja-JP" altLang="en-US" sz="1300">
              <a:latin typeface="ＭＳ Ｐゴシック" panose="020B0600070205080204" pitchFamily="50" charset="-128"/>
              <a:ea typeface="ＭＳ Ｐゴシック" panose="020B0600070205080204" pitchFamily="50" charset="-128"/>
            </a:rPr>
            <a:t>　今後も、職員構成の変動等を注視することにより、引き続き給与の適正化を図り、縮減に努める。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7" name="直線コネクタ 256"/>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8" name="給与水準   （国との比較）平均値テキスト"/>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74930</xdr:rowOff>
    </xdr:to>
    <xdr:cxnSp macro="">
      <xdr:nvCxnSpPr>
        <xdr:cNvPr id="260" name="直線コネクタ 259"/>
        <xdr:cNvCxnSpPr/>
      </xdr:nvCxnSpPr>
      <xdr:spPr>
        <a:xfrm flipV="1">
          <a:off x="15290800" y="1494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3" name="直線コネクタ 262"/>
        <xdr:cNvCxnSpPr/>
      </xdr:nvCxnSpPr>
      <xdr:spPr>
        <a:xfrm flipV="1">
          <a:off x="14401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5" name="テキスト ボックス 264"/>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6" name="直線コネクタ 265"/>
        <xdr:cNvCxnSpPr/>
      </xdr:nvCxnSpPr>
      <xdr:spPr>
        <a:xfrm flipV="1">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4" name="楕円 283"/>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5" name="テキスト ボックス 284"/>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これまでは、人口の減少、再任用職員の増加、福祉施設の開設による専門職員の採用等により上昇傾向にあったが、定員適正化計画に基づき業務や配置の合理化を図り続けた結果、令和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年度においては類似団体の平均を</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今後も人口減少による数値の上昇が見込まれるが、引き続き定員適正化計画に掲げる目標「</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％削減」の達成を目指す。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5969</xdr:rowOff>
    </xdr:to>
    <xdr:cxnSp macro="">
      <xdr:nvCxnSpPr>
        <xdr:cNvPr id="318" name="直線コネクタ 317"/>
        <xdr:cNvCxnSpPr/>
      </xdr:nvCxnSpPr>
      <xdr:spPr>
        <a:xfrm>
          <a:off x="16179800" y="1044270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127525</xdr:rowOff>
    </xdr:from>
    <xdr:ext cx="762000" cy="259045"/>
    <xdr:sp macro="" textlink="">
      <xdr:nvSpPr>
        <xdr:cNvPr id="319" name="定員管理の状況平均値テキスト"/>
        <xdr:cNvSpPr txBox="1"/>
      </xdr:nvSpPr>
      <xdr:spPr>
        <a:xfrm>
          <a:off x="17106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155702</xdr:rowOff>
    </xdr:from>
    <xdr:to>
      <xdr:col>77</xdr:col>
      <xdr:colOff>44450</xdr:colOff>
      <xdr:row>61</xdr:row>
      <xdr:rowOff>44577</xdr:rowOff>
    </xdr:to>
    <xdr:cxnSp macro="">
      <xdr:nvCxnSpPr>
        <xdr:cNvPr id="321" name="直線コネクタ 320"/>
        <xdr:cNvCxnSpPr/>
      </xdr:nvCxnSpPr>
      <xdr:spPr>
        <a:xfrm flipV="1">
          <a:off x="15290800" y="104427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150749</xdr:rowOff>
    </xdr:from>
    <xdr:to>
      <xdr:col>77</xdr:col>
      <xdr:colOff>95250</xdr:colOff>
      <xdr:row>61</xdr:row>
      <xdr:rowOff>80899</xdr:rowOff>
    </xdr:to>
    <xdr:sp macro="" textlink="">
      <xdr:nvSpPr>
        <xdr:cNvPr id="322" name="フローチャート: 判断 321"/>
        <xdr:cNvSpPr/>
      </xdr:nvSpPr>
      <xdr:spPr>
        <a:xfrm>
          <a:off x="16129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65676</xdr:rowOff>
    </xdr:from>
    <xdr:ext cx="736600" cy="259045"/>
    <xdr:sp macro="" textlink="">
      <xdr:nvSpPr>
        <xdr:cNvPr id="323" name="テキスト ボックス 322"/>
        <xdr:cNvSpPr txBox="1"/>
      </xdr:nvSpPr>
      <xdr:spPr>
        <a:xfrm>
          <a:off x="15798800" y="1052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44577</xdr:rowOff>
    </xdr:to>
    <xdr:cxnSp macro="">
      <xdr:nvCxnSpPr>
        <xdr:cNvPr id="324" name="直線コネクタ 323"/>
        <xdr:cNvCxnSpPr/>
      </xdr:nvCxnSpPr>
      <xdr:spPr>
        <a:xfrm>
          <a:off x="14401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141097</xdr:rowOff>
    </xdr:from>
    <xdr:to>
      <xdr:col>73</xdr:col>
      <xdr:colOff>44450</xdr:colOff>
      <xdr:row>61</xdr:row>
      <xdr:rowOff>71247</xdr:rowOff>
    </xdr:to>
    <xdr:sp macro="" textlink="">
      <xdr:nvSpPr>
        <xdr:cNvPr id="325" name="フローチャート: 判断 324"/>
        <xdr:cNvSpPr/>
      </xdr:nvSpPr>
      <xdr:spPr>
        <a:xfrm>
          <a:off x="15240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81424</xdr:rowOff>
    </xdr:from>
    <xdr:ext cx="762000" cy="259045"/>
    <xdr:sp macro="" textlink="">
      <xdr:nvSpPr>
        <xdr:cNvPr id="326" name="テキスト ボックス 325"/>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34925</xdr:rowOff>
    </xdr:to>
    <xdr:cxnSp macro="">
      <xdr:nvCxnSpPr>
        <xdr:cNvPr id="327" name="直線コネクタ 326"/>
        <xdr:cNvCxnSpPr/>
      </xdr:nvCxnSpPr>
      <xdr:spPr>
        <a:xfrm>
          <a:off x="13512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121793</xdr:rowOff>
    </xdr:from>
    <xdr:to>
      <xdr:col>68</xdr:col>
      <xdr:colOff>203200</xdr:colOff>
      <xdr:row>61</xdr:row>
      <xdr:rowOff>51943</xdr:rowOff>
    </xdr:to>
    <xdr:sp macro="" textlink="">
      <xdr:nvSpPr>
        <xdr:cNvPr id="328" name="フローチャート: 判断 327"/>
        <xdr:cNvSpPr/>
      </xdr:nvSpPr>
      <xdr:spPr>
        <a:xfrm>
          <a:off x="14351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62120</xdr:rowOff>
    </xdr:from>
    <xdr:ext cx="762000" cy="259045"/>
    <xdr:sp macro="" textlink="">
      <xdr:nvSpPr>
        <xdr:cNvPr id="329" name="テキスト ボックス 328"/>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0" name="フローチャート: 判断 329"/>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1" name="テキスト ボックス 330"/>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126619</xdr:rowOff>
    </xdr:from>
    <xdr:to>
      <xdr:col>81</xdr:col>
      <xdr:colOff>95250</xdr:colOff>
      <xdr:row>61</xdr:row>
      <xdr:rowOff>56769</xdr:rowOff>
    </xdr:to>
    <xdr:sp macro="" textlink="">
      <xdr:nvSpPr>
        <xdr:cNvPr id="337" name="楕円 336"/>
        <xdr:cNvSpPr/>
      </xdr:nvSpPr>
      <xdr:spPr>
        <a:xfrm>
          <a:off x="169672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143146</xdr:rowOff>
    </xdr:from>
    <xdr:ext cx="762000" cy="259045"/>
    <xdr:sp macro="" textlink="">
      <xdr:nvSpPr>
        <xdr:cNvPr id="338" name="定員管理の状況該当値テキスト"/>
        <xdr:cNvSpPr txBox="1"/>
      </xdr:nvSpPr>
      <xdr:spPr>
        <a:xfrm>
          <a:off x="17106900" y="1025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39" name="楕円 338"/>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0" name="テキスト ボックス 339"/>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1" name="楕円 340"/>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80154</xdr:rowOff>
    </xdr:from>
    <xdr:ext cx="762000" cy="259045"/>
    <xdr:sp macro="" textlink="">
      <xdr:nvSpPr>
        <xdr:cNvPr id="342" name="テキスト ボックス 341"/>
        <xdr:cNvSpPr txBox="1"/>
      </xdr:nvSpPr>
      <xdr:spPr>
        <a:xfrm>
          <a:off x="14909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3" name="楕円 342"/>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4" name="テキスト ボックス 343"/>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5" name="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6" name="テキスト ボックス 345"/>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実質公債費比率は、類似団体平均を下回っているが、県・全国平均をいずれも上回っており、前年度に比べて</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％となった。主な減少要因は、地方債の元利償還金の額が増加し分子額が増えたものの、普通交付税額等の増による分母額の方が大きくなったためである。</a:t>
          </a:r>
        </a:p>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年度に公債費がピークに達したことを踏まえ、事業内容の検討を行い、適量・適切な事業を実施することにより、水準を抑えていく。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79" name="直線コネクタ 378"/>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3810</xdr:rowOff>
    </xdr:to>
    <xdr:cxnSp macro="">
      <xdr:nvCxnSpPr>
        <xdr:cNvPr id="382" name="直線コネクタ 381"/>
        <xdr:cNvCxnSpPr/>
      </xdr:nvCxnSpPr>
      <xdr:spPr>
        <a:xfrm flipV="1">
          <a:off x="15290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5" name="直線コネクタ 384"/>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88" name="直線コネクタ 387"/>
        <xdr:cNvCxnSpPr/>
      </xdr:nvCxnSpPr>
      <xdr:spPr>
        <a:xfrm>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0" name="テキスト ボックス 389"/>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0" name="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1" name="テキスト ボックス 400"/>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5" name="テキスト ボックス 404"/>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7" name="テキスト ボックス 406"/>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当市の将来負担比率は、</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％と類似団体・県・全国平均を上回っている。前年度から</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ポイント減少した主な理由は、学校教育施設等整備事業債や旧市町村合併特例事業債の償還残高の減により将来負担である地方債の残高が減少したため分子が減少し、基準財政需要額の増などにより普通交付税が増え分母が増したためである。今後も起債発行額が元金償還額を下回るようにすることで、将来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38100</xdr:rowOff>
    </xdr:to>
    <xdr:cxnSp macro="">
      <xdr:nvCxnSpPr>
        <xdr:cNvPr id="436" name="直線コネクタ 435"/>
        <xdr:cNvCxnSpPr/>
      </xdr:nvCxnSpPr>
      <xdr:spPr>
        <a:xfrm flipV="1">
          <a:off x="17018000" y="2370667"/>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10177</xdr:rowOff>
    </xdr:from>
    <xdr:ext cx="762000" cy="259045"/>
    <xdr:sp macro="" textlink="">
      <xdr:nvSpPr>
        <xdr:cNvPr id="437" name="将来負担の状況最小値テキスト"/>
        <xdr:cNvSpPr txBox="1"/>
      </xdr:nvSpPr>
      <xdr:spPr>
        <a:xfrm>
          <a:off x="17106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38100</xdr:rowOff>
    </xdr:from>
    <xdr:to>
      <xdr:col>81</xdr:col>
      <xdr:colOff>133350</xdr:colOff>
      <xdr:row>19</xdr:row>
      <xdr:rowOff>38100</xdr:rowOff>
    </xdr:to>
    <xdr:cxnSp macro="">
      <xdr:nvCxnSpPr>
        <xdr:cNvPr id="438" name="直線コネクタ 437"/>
        <xdr:cNvCxnSpPr/>
      </xdr:nvCxnSpPr>
      <xdr:spPr>
        <a:xfrm>
          <a:off x="16929100" y="329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153247</xdr:rowOff>
    </xdr:from>
    <xdr:to>
      <xdr:col>81</xdr:col>
      <xdr:colOff>44450</xdr:colOff>
      <xdr:row>21</xdr:row>
      <xdr:rowOff>10230</xdr:rowOff>
    </xdr:to>
    <xdr:cxnSp macro="">
      <xdr:nvCxnSpPr>
        <xdr:cNvPr id="441" name="直線コネクタ 440"/>
        <xdr:cNvCxnSpPr/>
      </xdr:nvCxnSpPr>
      <xdr:spPr>
        <a:xfrm flipV="1">
          <a:off x="16179800" y="3239347"/>
          <a:ext cx="838200" cy="3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116010</xdr:rowOff>
    </xdr:from>
    <xdr:ext cx="762000" cy="259045"/>
    <xdr:sp macro="" textlink="">
      <xdr:nvSpPr>
        <xdr:cNvPr id="442" name="将来負担の状況平均値テキスト"/>
        <xdr:cNvSpPr txBox="1"/>
      </xdr:nvSpPr>
      <xdr:spPr>
        <a:xfrm>
          <a:off x="17106900" y="268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43" name="フローチャート: 判断 442"/>
        <xdr:cNvSpPr/>
      </xdr:nvSpPr>
      <xdr:spPr>
        <a:xfrm>
          <a:off x="169672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10230</xdr:rowOff>
    </xdr:from>
    <xdr:to>
      <xdr:col>77</xdr:col>
      <xdr:colOff>44450</xdr:colOff>
      <xdr:row>21</xdr:row>
      <xdr:rowOff>125518</xdr:rowOff>
    </xdr:to>
    <xdr:cxnSp macro="">
      <xdr:nvCxnSpPr>
        <xdr:cNvPr id="444" name="直線コネクタ 443"/>
        <xdr:cNvCxnSpPr/>
      </xdr:nvCxnSpPr>
      <xdr:spPr>
        <a:xfrm flipV="1">
          <a:off x="15290800" y="361068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5" name="フローチャート: 判断 444"/>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6" name="テキスト ボックス 445"/>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22296</xdr:rowOff>
    </xdr:from>
    <xdr:to>
      <xdr:col>72</xdr:col>
      <xdr:colOff>203200</xdr:colOff>
      <xdr:row>21</xdr:row>
      <xdr:rowOff>125518</xdr:rowOff>
    </xdr:to>
    <xdr:cxnSp macro="">
      <xdr:nvCxnSpPr>
        <xdr:cNvPr id="447" name="直線コネクタ 446"/>
        <xdr:cNvCxnSpPr/>
      </xdr:nvCxnSpPr>
      <xdr:spPr>
        <a:xfrm>
          <a:off x="14401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48" name="フローチャート: 判断 447"/>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49" name="テキスト ボックス 448"/>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21</xdr:row>
      <xdr:rowOff>22296</xdr:rowOff>
    </xdr:to>
    <xdr:cxnSp macro="">
      <xdr:nvCxnSpPr>
        <xdr:cNvPr id="450" name="直線コネクタ 449"/>
        <xdr:cNvCxnSpPr/>
      </xdr:nvCxnSpPr>
      <xdr:spPr>
        <a:xfrm>
          <a:off x="13512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1" name="フローチャート: 判断 450"/>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2" name="テキスト ボックス 451"/>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3" name="フローチャート: 判断 452"/>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4" name="テキスト ボックス 453"/>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60" name="楕円 459"/>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169774</xdr:rowOff>
    </xdr:from>
    <xdr:ext cx="762000" cy="259045"/>
    <xdr:sp macro="" textlink="">
      <xdr:nvSpPr>
        <xdr:cNvPr id="461" name="将来負担の状況該当値テキスト"/>
        <xdr:cNvSpPr txBox="1"/>
      </xdr:nvSpPr>
      <xdr:spPr>
        <a:xfrm>
          <a:off x="17106900" y="308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130880</xdr:rowOff>
    </xdr:from>
    <xdr:to>
      <xdr:col>77</xdr:col>
      <xdr:colOff>95250</xdr:colOff>
      <xdr:row>21</xdr:row>
      <xdr:rowOff>61030</xdr:rowOff>
    </xdr:to>
    <xdr:sp macro="" textlink="">
      <xdr:nvSpPr>
        <xdr:cNvPr id="462" name="楕円 461"/>
        <xdr:cNvSpPr/>
      </xdr:nvSpPr>
      <xdr:spPr>
        <a:xfrm>
          <a:off x="161290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45807</xdr:rowOff>
    </xdr:from>
    <xdr:ext cx="736600" cy="259045"/>
    <xdr:sp macro="" textlink="">
      <xdr:nvSpPr>
        <xdr:cNvPr id="463" name="テキスト ボックス 462"/>
        <xdr:cNvSpPr txBox="1"/>
      </xdr:nvSpPr>
      <xdr:spPr>
        <a:xfrm>
          <a:off x="15798800" y="36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74718</xdr:rowOff>
    </xdr:from>
    <xdr:to>
      <xdr:col>73</xdr:col>
      <xdr:colOff>44450</xdr:colOff>
      <xdr:row>22</xdr:row>
      <xdr:rowOff>4868</xdr:rowOff>
    </xdr:to>
    <xdr:sp macro="" textlink="">
      <xdr:nvSpPr>
        <xdr:cNvPr id="464" name="楕円 463"/>
        <xdr:cNvSpPr/>
      </xdr:nvSpPr>
      <xdr:spPr>
        <a:xfrm>
          <a:off x="15240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161095</xdr:rowOff>
    </xdr:from>
    <xdr:ext cx="762000" cy="259045"/>
    <xdr:sp macro="" textlink="">
      <xdr:nvSpPr>
        <xdr:cNvPr id="465" name="テキスト ボックス 464"/>
        <xdr:cNvSpPr txBox="1"/>
      </xdr:nvSpPr>
      <xdr:spPr>
        <a:xfrm>
          <a:off x="14909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142946</xdr:rowOff>
    </xdr:from>
    <xdr:to>
      <xdr:col>68</xdr:col>
      <xdr:colOff>203200</xdr:colOff>
      <xdr:row>21</xdr:row>
      <xdr:rowOff>73096</xdr:rowOff>
    </xdr:to>
    <xdr:sp macro="" textlink="">
      <xdr:nvSpPr>
        <xdr:cNvPr id="466" name="楕円 465"/>
        <xdr:cNvSpPr/>
      </xdr:nvSpPr>
      <xdr:spPr>
        <a:xfrm>
          <a:off x="14351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57873</xdr:rowOff>
    </xdr:from>
    <xdr:ext cx="762000" cy="259045"/>
    <xdr:sp macro="" textlink="">
      <xdr:nvSpPr>
        <xdr:cNvPr id="467" name="テキスト ボックス 466"/>
        <xdr:cNvSpPr txBox="1"/>
      </xdr:nvSpPr>
      <xdr:spPr>
        <a:xfrm>
          <a:off x="14020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101388</xdr:rowOff>
    </xdr:from>
    <xdr:to>
      <xdr:col>64</xdr:col>
      <xdr:colOff>152400</xdr:colOff>
      <xdr:row>21</xdr:row>
      <xdr:rowOff>31538</xdr:rowOff>
    </xdr:to>
    <xdr:sp macro="" textlink="">
      <xdr:nvSpPr>
        <xdr:cNvPr id="468" name="楕円 467"/>
        <xdr:cNvSpPr/>
      </xdr:nvSpPr>
      <xdr:spPr>
        <a:xfrm>
          <a:off x="13462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16315</xdr:rowOff>
    </xdr:from>
    <xdr:ext cx="762000" cy="259045"/>
    <xdr:sp macro="" textlink="">
      <xdr:nvSpPr>
        <xdr:cNvPr id="469" name="テキスト ボックス 468"/>
        <xdr:cNvSpPr txBox="1"/>
      </xdr:nvSpPr>
      <xdr:spPr>
        <a:xfrm>
          <a:off x="13131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70" name="テキスト ボックス 469"/>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職員数の水準が類似団体の平均を下回ったことから、人件費についても類似団体の平均を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下回り、改善が図られた。引き続き時間外勤務手当の縮減や定員適正化計画に基づく職員数の削減などの行財政改革への取組みを通して人件費の削減に努める。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15422</xdr:rowOff>
    </xdr:to>
    <xdr:cxnSp macro="">
      <xdr:nvCxnSpPr>
        <xdr:cNvPr id="68" name="直線コネクタ 67"/>
        <xdr:cNvCxnSpPr/>
      </xdr:nvCxnSpPr>
      <xdr:spPr>
        <a:xfrm flipV="1">
          <a:off x="3987800" y="6119586"/>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37</xdr:row>
      <xdr:rowOff>15422</xdr:rowOff>
    </xdr:to>
    <xdr:cxnSp macro="">
      <xdr:nvCxnSpPr>
        <xdr:cNvPr id="71" name="直線コネクタ 70"/>
        <xdr:cNvCxnSpPr/>
      </xdr:nvCxnSpPr>
      <xdr:spPr>
        <a:xfrm>
          <a:off x="3098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110672</xdr:rowOff>
    </xdr:to>
    <xdr:cxnSp macro="">
      <xdr:nvCxnSpPr>
        <xdr:cNvPr id="74" name="直線コネクタ 73"/>
        <xdr:cNvCxnSpPr/>
      </xdr:nvCxnSpPr>
      <xdr:spPr>
        <a:xfrm flipV="1">
          <a:off x="2209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7" name="直線コネクタ 76"/>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81" name="テキスト ボックス 80"/>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50999</xdr:rowOff>
    </xdr:from>
    <xdr:ext cx="736600" cy="259045"/>
    <xdr:sp macro="" textlink="">
      <xdr:nvSpPr>
        <xdr:cNvPr id="90" name="テキスト ボックス 89"/>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物件費に係る経常収支比率は、類似団体・全国・県平均を下回っており、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％となっている。経常的経費充当一般財源額は減少しており、主な要因としては、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前年度の小学校の教科書改訂の終了、リモート授業の実施による学校給食回数が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en-US" sz="1300">
              <a:latin typeface="ＭＳ Ｐゴシック" panose="020B0600070205080204" pitchFamily="50" charset="-128"/>
              <a:ea typeface="ＭＳ Ｐゴシック" panose="020B0600070205080204" pitchFamily="50" charset="-128"/>
            </a:rPr>
            <a:t>今後も経常経費に対するマイナスシーリングの実施など、コスト削減に努める。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76200</xdr:rowOff>
    </xdr:from>
    <xdr:to>
      <xdr:col>82</xdr:col>
      <xdr:colOff>107950</xdr:colOff>
      <xdr:row>13</xdr:row>
      <xdr:rowOff>107950</xdr:rowOff>
    </xdr:to>
    <xdr:cxnSp macro="">
      <xdr:nvCxnSpPr>
        <xdr:cNvPr id="129" name="直線コネクタ 128"/>
        <xdr:cNvCxnSpPr/>
      </xdr:nvCxnSpPr>
      <xdr:spPr>
        <a:xfrm flipV="1">
          <a:off x="15671800" y="2133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30"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15</xdr:row>
      <xdr:rowOff>31750</xdr:rowOff>
    </xdr:to>
    <xdr:cxnSp macro="">
      <xdr:nvCxnSpPr>
        <xdr:cNvPr id="132" name="直線コネクタ 131"/>
        <xdr:cNvCxnSpPr/>
      </xdr:nvCxnSpPr>
      <xdr:spPr>
        <a:xfrm flipV="1">
          <a:off x="14782800" y="233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5" name="直線コネクタ 134"/>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15</xdr:row>
      <xdr:rowOff>31750</xdr:rowOff>
    </xdr:to>
    <xdr:cxnSp macro="">
      <xdr:nvCxnSpPr>
        <xdr:cNvPr id="138" name="直線コネクタ 137"/>
        <xdr:cNvCxnSpPr/>
      </xdr:nvCxnSpPr>
      <xdr:spPr>
        <a:xfrm>
          <a:off x="13004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25400</xdr:rowOff>
    </xdr:from>
    <xdr:to>
      <xdr:col>82</xdr:col>
      <xdr:colOff>158750</xdr:colOff>
      <xdr:row>12</xdr:row>
      <xdr:rowOff>127000</xdr:rowOff>
    </xdr:to>
    <xdr:sp macro="" textlink="">
      <xdr:nvSpPr>
        <xdr:cNvPr id="148" name="楕円 147"/>
        <xdr:cNvSpPr/>
      </xdr:nvSpPr>
      <xdr:spPr>
        <a:xfrm>
          <a:off x="164592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105427</xdr:rowOff>
    </xdr:from>
    <xdr:ext cx="762000" cy="259045"/>
    <xdr:sp macro="" textlink="">
      <xdr:nvSpPr>
        <xdr:cNvPr id="149" name="物件費該当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6" name="楕円 155"/>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7" name="テキスト ボックス 156"/>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要因として、生活保護費の医療扶助費が急激に膨らんでいること、３歳以上の幼児教育・保育の無償化に伴う民間保育所運営助成費などが挙げられる。引き続き資格審査等の適正化、就労や自立支援の指導などにより増加を抑える施策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60</xdr:row>
      <xdr:rowOff>12700</xdr:rowOff>
    </xdr:to>
    <xdr:cxnSp macro="">
      <xdr:nvCxnSpPr>
        <xdr:cNvPr id="193" name="直線コネクタ 192"/>
        <xdr:cNvCxnSpPr/>
      </xdr:nvCxnSpPr>
      <xdr:spPr>
        <a:xfrm flipV="1">
          <a:off x="3098800" y="995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5" name="テキスト ボックス 194"/>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12700</xdr:rowOff>
    </xdr:to>
    <xdr:cxnSp macro="">
      <xdr:nvCxnSpPr>
        <xdr:cNvPr id="196" name="直線コネクタ 195"/>
        <xdr:cNvCxnSpPr/>
      </xdr:nvCxnSpPr>
      <xdr:spPr>
        <a:xfrm>
          <a:off x="2209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133350</xdr:rowOff>
    </xdr:from>
    <xdr:to>
      <xdr:col>15</xdr:col>
      <xdr:colOff>149225</xdr:colOff>
      <xdr:row>60</xdr:row>
      <xdr:rowOff>63500</xdr:rowOff>
    </xdr:to>
    <xdr:sp macro="" textlink="">
      <xdr:nvSpPr>
        <xdr:cNvPr id="197" name="フローチャート: 判断 196"/>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198" name="テキスト ボックス 197"/>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88900</xdr:rowOff>
    </xdr:to>
    <xdr:cxnSp macro="">
      <xdr:nvCxnSpPr>
        <xdr:cNvPr id="199" name="直線コネクタ 198"/>
        <xdr:cNvCxnSpPr/>
      </xdr:nvCxnSpPr>
      <xdr:spPr>
        <a:xfrm flipV="1">
          <a:off x="1320800" y="10109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200" name="フローチャート: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3" name="テキスト ボックス 202"/>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その他に係る経常収支比率は、類似団体平均を上回っているが、県・全国平均をいずれも下回っており、前年度に比べ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％となった。主な要因は、農業集落排水事業特別会計や国民健康保険特別会計への繰出金が減少したためである。今後も各事業会計の経営改善に向け積極的に取り組んでいく。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57</xdr:row>
      <xdr:rowOff>120650</xdr:rowOff>
    </xdr:to>
    <xdr:cxnSp macro="">
      <xdr:nvCxnSpPr>
        <xdr:cNvPr id="246" name="直線コネクタ 245"/>
        <xdr:cNvCxnSpPr/>
      </xdr:nvCxnSpPr>
      <xdr:spPr>
        <a:xfrm flipV="1">
          <a:off x="16510000" y="9131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7" name="その他最小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120650</xdr:rowOff>
    </xdr:from>
    <xdr:to>
      <xdr:col>82</xdr:col>
      <xdr:colOff>196850</xdr:colOff>
      <xdr:row>57</xdr:row>
      <xdr:rowOff>120650</xdr:rowOff>
    </xdr:to>
    <xdr:cxnSp macro="">
      <xdr:nvCxnSpPr>
        <xdr:cNvPr id="248" name="直線コネクタ 247"/>
        <xdr:cNvCxnSpPr/>
      </xdr:nvCxnSpPr>
      <xdr:spPr>
        <a:xfrm>
          <a:off x="16421100" y="98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57150</xdr:rowOff>
    </xdr:to>
    <xdr:cxnSp macro="">
      <xdr:nvCxnSpPr>
        <xdr:cNvPr id="251" name="直線コネクタ 250"/>
        <xdr:cNvCxnSpPr/>
      </xdr:nvCxnSpPr>
      <xdr:spPr>
        <a:xfrm flipV="1">
          <a:off x="15671800" y="9690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52"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3" name="フローチャート: 判断 252"/>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60</xdr:row>
      <xdr:rowOff>139700</xdr:rowOff>
    </xdr:to>
    <xdr:cxnSp macro="">
      <xdr:nvCxnSpPr>
        <xdr:cNvPr id="254" name="直線コネクタ 253"/>
        <xdr:cNvCxnSpPr/>
      </xdr:nvCxnSpPr>
      <xdr:spPr>
        <a:xfrm flipV="1">
          <a:off x="14782800" y="9829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88900</xdr:rowOff>
    </xdr:from>
    <xdr:to>
      <xdr:col>78</xdr:col>
      <xdr:colOff>120650</xdr:colOff>
      <xdr:row>57</xdr:row>
      <xdr:rowOff>19050</xdr:rowOff>
    </xdr:to>
    <xdr:sp macro="" textlink="">
      <xdr:nvSpPr>
        <xdr:cNvPr id="255" name="フローチャート: 判断 254"/>
        <xdr:cNvSpPr/>
      </xdr:nvSpPr>
      <xdr:spPr>
        <a:xfrm>
          <a:off x="15621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56" name="テキスト ボックス 255"/>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139700</xdr:rowOff>
    </xdr:to>
    <xdr:cxnSp macro="">
      <xdr:nvCxnSpPr>
        <xdr:cNvPr id="257" name="直線コネクタ 256"/>
        <xdr:cNvCxnSpPr/>
      </xdr:nvCxnSpPr>
      <xdr:spPr>
        <a:xfrm>
          <a:off x="13893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8" name="フローチャート: 判断 257"/>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9" name="テキスト ボックス 258"/>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127000</xdr:rowOff>
    </xdr:to>
    <xdr:cxnSp macro="">
      <xdr:nvCxnSpPr>
        <xdr:cNvPr id="260" name="直線コネクタ 259"/>
        <xdr:cNvCxnSpPr/>
      </xdr:nvCxnSpPr>
      <xdr:spPr>
        <a:xfrm>
          <a:off x="13004800" y="1032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63" name="フローチャート: 判断 262"/>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4" name="楕円 273"/>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5" name="テキスト ボックス 274"/>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％となっている。主な要因としては、一部事務組合で行っているごみ処理事務などの負担金が増額したためである。引き続き補助金の費用対効果、経費負担の在り方等について検討し、削減に努める。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09" name="直線コネクタ 308"/>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0"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1" name="直線コネクタ 310"/>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2"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3" name="直線コネクタ 312"/>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37193</xdr:rowOff>
    </xdr:to>
    <xdr:cxnSp macro="">
      <xdr:nvCxnSpPr>
        <xdr:cNvPr id="314" name="直線コネクタ 313"/>
        <xdr:cNvCxnSpPr/>
      </xdr:nvCxnSpPr>
      <xdr:spPr>
        <a:xfrm flipV="1">
          <a:off x="15671800" y="6609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5" name="補助費等平均値テキスト"/>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16" name="フローチャート: 判断 315"/>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39</xdr:row>
      <xdr:rowOff>37193</xdr:rowOff>
    </xdr:to>
    <xdr:cxnSp macro="">
      <xdr:nvCxnSpPr>
        <xdr:cNvPr id="317" name="直線コネクタ 316"/>
        <xdr:cNvCxnSpPr/>
      </xdr:nvCxnSpPr>
      <xdr:spPr>
        <a:xfrm>
          <a:off x="14782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141515</xdr:rowOff>
    </xdr:from>
    <xdr:to>
      <xdr:col>78</xdr:col>
      <xdr:colOff>120650</xdr:colOff>
      <xdr:row>39</xdr:row>
      <xdr:rowOff>71665</xdr:rowOff>
    </xdr:to>
    <xdr:sp macro="" textlink="">
      <xdr:nvSpPr>
        <xdr:cNvPr id="318" name="フローチャート: 判断 317"/>
        <xdr:cNvSpPr/>
      </xdr:nvSpPr>
      <xdr:spPr>
        <a:xfrm>
          <a:off x="15621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81841</xdr:rowOff>
    </xdr:from>
    <xdr:ext cx="736600" cy="259045"/>
    <xdr:sp macro="" textlink="">
      <xdr:nvSpPr>
        <xdr:cNvPr id="319" name="テキスト ボックス 318"/>
        <xdr:cNvSpPr txBox="1"/>
      </xdr:nvSpPr>
      <xdr:spPr>
        <a:xfrm>
          <a:off x="15290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29028</xdr:rowOff>
    </xdr:to>
    <xdr:cxnSp macro="">
      <xdr:nvCxnSpPr>
        <xdr:cNvPr id="320" name="直線コネクタ 319"/>
        <xdr:cNvCxnSpPr/>
      </xdr:nvCxnSpPr>
      <xdr:spPr>
        <a:xfrm>
          <a:off x="13893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21" name="フローチャート: 判断 320"/>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2" name="テキスト ボックス 321"/>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29028</xdr:rowOff>
    </xdr:to>
    <xdr:cxnSp macro="">
      <xdr:nvCxnSpPr>
        <xdr:cNvPr id="323" name="直線コネクタ 322"/>
        <xdr:cNvCxnSpPr/>
      </xdr:nvCxnSpPr>
      <xdr:spPr>
        <a:xfrm>
          <a:off x="13004800" y="6527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5" name="テキスト ボックス 324"/>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フローチャート: 判断 325"/>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3" name="楕円 332"/>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4"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5" name="楕円 334"/>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36" name="テキスト ボックス 335"/>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7" name="楕円 336"/>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8" name="テキスト ボックス 337"/>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9" name="楕円 338"/>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0" name="テキスト ボックス 339"/>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1" name="楕円 340"/>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2" name="テキスト ボックス 341"/>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ポイント高くなっており、学校教育施設等整備事業債・旧市町村合併特例事業債の元金償還により減少している。今後、公債費は令和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年度をピークに減少していく見込みだが、新規市債の発行額を元金償還額より少なくするなどの制限を行い、水準を抑える。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70" name="直線コネクタ 369"/>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1"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2" name="直線コネクタ 371"/>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78</xdr:row>
      <xdr:rowOff>69850</xdr:rowOff>
    </xdr:to>
    <xdr:cxnSp macro="">
      <xdr:nvCxnSpPr>
        <xdr:cNvPr id="375" name="直線コネクタ 374"/>
        <xdr:cNvCxnSpPr/>
      </xdr:nvCxnSpPr>
      <xdr:spPr>
        <a:xfrm>
          <a:off x="3987800" y="13252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6" name="公債費平均値テキスト"/>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7" name="フローチャート: 判断 376"/>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50800</xdr:rowOff>
    </xdr:to>
    <xdr:cxnSp macro="">
      <xdr:nvCxnSpPr>
        <xdr:cNvPr id="378" name="直線コネクタ 377"/>
        <xdr:cNvCxnSpPr/>
      </xdr:nvCxnSpPr>
      <xdr:spPr>
        <a:xfrm>
          <a:off x="3098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79" name="フローチャート: 判断 378"/>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0" name="テキスト ボックス 379"/>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50800</xdr:rowOff>
    </xdr:to>
    <xdr:cxnSp macro="">
      <xdr:nvCxnSpPr>
        <xdr:cNvPr id="381" name="直線コネクタ 380"/>
        <xdr:cNvCxnSpPr/>
      </xdr:nvCxnSpPr>
      <xdr:spPr>
        <a:xfrm>
          <a:off x="2209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2" name="フローチャート: 判断 381"/>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3" name="テキスト ボックス 38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146050</xdr:rowOff>
    </xdr:to>
    <xdr:cxnSp macro="">
      <xdr:nvCxnSpPr>
        <xdr:cNvPr id="384" name="直線コネクタ 383"/>
        <xdr:cNvCxnSpPr/>
      </xdr:nvCxnSpPr>
      <xdr:spPr>
        <a:xfrm>
          <a:off x="1320800" y="12966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5" name="フローチャート: 判断 384"/>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フローチャート: 判断 386"/>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8" name="テキスト ボックス 387"/>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94" name="楕円 393"/>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95"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6" name="楕円 395"/>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97" name="テキスト ボックス 39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8" name="楕円 397"/>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99" name="テキスト ボックス 398"/>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400" name="楕円 399"/>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401" name="テキスト ボックス 400"/>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2" name="楕円 401"/>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3" name="テキスト ボックス 402"/>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公債費以外に係る経常収支比率は、類似団体・県・全国平均をいずれも下回っており、前年度に比べ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68.4</a:t>
          </a:r>
          <a:r>
            <a:rPr kumimoji="1" lang="ja-JP" altLang="en-US" sz="1300">
              <a:latin typeface="ＭＳ Ｐゴシック" panose="020B0600070205080204" pitchFamily="50" charset="-128"/>
              <a:ea typeface="ＭＳ Ｐゴシック" panose="020B0600070205080204" pitchFamily="50" charset="-128"/>
            </a:rPr>
            <a:t>％となった。これは、人件費や物件費が減額になっていることが主な要因であり、今後も、さらなる経費の削減に努める。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1" name="直線コネクタ 430"/>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5" name="直線コネクタ 43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88900</xdr:rowOff>
    </xdr:from>
    <xdr:to>
      <xdr:col>82</xdr:col>
      <xdr:colOff>107950</xdr:colOff>
      <xdr:row>76</xdr:row>
      <xdr:rowOff>114300</xdr:rowOff>
    </xdr:to>
    <xdr:cxnSp macro="">
      <xdr:nvCxnSpPr>
        <xdr:cNvPr id="436" name="直線コネクタ 435"/>
        <xdr:cNvCxnSpPr/>
      </xdr:nvCxnSpPr>
      <xdr:spPr>
        <a:xfrm flipV="1">
          <a:off x="15671800" y="124333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37"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38" name="フローチャート: 判断 437"/>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114300</xdr:rowOff>
    </xdr:from>
    <xdr:to>
      <xdr:col>78</xdr:col>
      <xdr:colOff>69850</xdr:colOff>
      <xdr:row>80</xdr:row>
      <xdr:rowOff>139700</xdr:rowOff>
    </xdr:to>
    <xdr:cxnSp macro="">
      <xdr:nvCxnSpPr>
        <xdr:cNvPr id="439" name="直線コネクタ 438"/>
        <xdr:cNvCxnSpPr/>
      </xdr:nvCxnSpPr>
      <xdr:spPr>
        <a:xfrm flipV="1">
          <a:off x="14782800" y="131445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40" name="フローチャート: 判断 439"/>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41" name="テキスト ボックス 440"/>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101600</xdr:rowOff>
    </xdr:from>
    <xdr:to>
      <xdr:col>73</xdr:col>
      <xdr:colOff>180975</xdr:colOff>
      <xdr:row>80</xdr:row>
      <xdr:rowOff>139700</xdr:rowOff>
    </xdr:to>
    <xdr:cxnSp macro="">
      <xdr:nvCxnSpPr>
        <xdr:cNvPr id="442" name="直線コネクタ 441"/>
        <xdr:cNvCxnSpPr/>
      </xdr:nvCxnSpPr>
      <xdr:spPr>
        <a:xfrm>
          <a:off x="13893800" y="1381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3" name="フローチャート: 判断 442"/>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4" name="テキスト ボックス 443"/>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82550</xdr:rowOff>
    </xdr:from>
    <xdr:to>
      <xdr:col>69</xdr:col>
      <xdr:colOff>92075</xdr:colOff>
      <xdr:row>80</xdr:row>
      <xdr:rowOff>101600</xdr:rowOff>
    </xdr:to>
    <xdr:cxnSp macro="">
      <xdr:nvCxnSpPr>
        <xdr:cNvPr id="445" name="直線コネクタ 444"/>
        <xdr:cNvCxnSpPr/>
      </xdr:nvCxnSpPr>
      <xdr:spPr>
        <a:xfrm>
          <a:off x="13004800" y="1362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6" name="フローチャート: 判断 44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7" name="テキスト ボックス 44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38100</xdr:rowOff>
    </xdr:from>
    <xdr:to>
      <xdr:col>82</xdr:col>
      <xdr:colOff>158750</xdr:colOff>
      <xdr:row>72</xdr:row>
      <xdr:rowOff>139700</xdr:rowOff>
    </xdr:to>
    <xdr:sp macro="" textlink="">
      <xdr:nvSpPr>
        <xdr:cNvPr id="455" name="楕円 454"/>
        <xdr:cNvSpPr/>
      </xdr:nvSpPr>
      <xdr:spPr>
        <a:xfrm>
          <a:off x="164592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118127</xdr:rowOff>
    </xdr:from>
    <xdr:ext cx="762000" cy="259045"/>
    <xdr:sp macro="" textlink="">
      <xdr:nvSpPr>
        <xdr:cNvPr id="456" name="公債費以外該当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63500</xdr:rowOff>
    </xdr:from>
    <xdr:to>
      <xdr:col>78</xdr:col>
      <xdr:colOff>120650</xdr:colOff>
      <xdr:row>76</xdr:row>
      <xdr:rowOff>165100</xdr:rowOff>
    </xdr:to>
    <xdr:sp macro="" textlink="">
      <xdr:nvSpPr>
        <xdr:cNvPr id="457" name="楕円 456"/>
        <xdr:cNvSpPr/>
      </xdr:nvSpPr>
      <xdr:spPr>
        <a:xfrm>
          <a:off x="15621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3827</xdr:rowOff>
    </xdr:from>
    <xdr:ext cx="736600" cy="259045"/>
    <xdr:sp macro="" textlink="">
      <xdr:nvSpPr>
        <xdr:cNvPr id="458" name="テキスト ボックス 457"/>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88900</xdr:rowOff>
    </xdr:from>
    <xdr:to>
      <xdr:col>74</xdr:col>
      <xdr:colOff>31750</xdr:colOff>
      <xdr:row>81</xdr:row>
      <xdr:rowOff>19050</xdr:rowOff>
    </xdr:to>
    <xdr:sp macro="" textlink="">
      <xdr:nvSpPr>
        <xdr:cNvPr id="459" name="楕円 458"/>
        <xdr:cNvSpPr/>
      </xdr:nvSpPr>
      <xdr:spPr>
        <a:xfrm>
          <a:off x="14732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3827</xdr:rowOff>
    </xdr:from>
    <xdr:ext cx="762000" cy="259045"/>
    <xdr:sp macro="" textlink="">
      <xdr:nvSpPr>
        <xdr:cNvPr id="460" name="テキスト ボックス 459"/>
        <xdr:cNvSpPr txBox="1"/>
      </xdr:nvSpPr>
      <xdr:spPr>
        <a:xfrm>
          <a:off x="14401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50800</xdr:rowOff>
    </xdr:from>
    <xdr:to>
      <xdr:col>69</xdr:col>
      <xdr:colOff>142875</xdr:colOff>
      <xdr:row>80</xdr:row>
      <xdr:rowOff>152400</xdr:rowOff>
    </xdr:to>
    <xdr:sp macro="" textlink="">
      <xdr:nvSpPr>
        <xdr:cNvPr id="461" name="楕円 460"/>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137177</xdr:rowOff>
    </xdr:from>
    <xdr:ext cx="762000" cy="259045"/>
    <xdr:sp macro="" textlink="">
      <xdr:nvSpPr>
        <xdr:cNvPr id="462" name="テキスト ボックス 461"/>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63" name="楕円 462"/>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64" name="テキスト ボックス 463"/>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156239</xdr:rowOff>
    </xdr:from>
    <xdr:to>
      <xdr:col>29</xdr:col>
      <xdr:colOff>127000</xdr:colOff>
      <xdr:row>16</xdr:row>
      <xdr:rowOff>24729</xdr:rowOff>
    </xdr:to>
    <xdr:cxnSp macro="">
      <xdr:nvCxnSpPr>
        <xdr:cNvPr id="52" name="直線コネクタ 51"/>
        <xdr:cNvCxnSpPr/>
      </xdr:nvCxnSpPr>
      <xdr:spPr bwMode="auto">
        <a:xfrm flipV="1">
          <a:off x="5003800" y="2775614"/>
          <a:ext cx="647700" cy="3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166184</xdr:rowOff>
    </xdr:from>
    <xdr:ext cx="762000" cy="259045"/>
    <xdr:sp macro="" textlink="">
      <xdr:nvSpPr>
        <xdr:cNvPr id="53" name="人口1人当たり決算額の推移平均値テキスト130"/>
        <xdr:cNvSpPr txBox="1"/>
      </xdr:nvSpPr>
      <xdr:spPr>
        <a:xfrm>
          <a:off x="5740400" y="244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24729</xdr:rowOff>
    </xdr:from>
    <xdr:to>
      <xdr:col>26</xdr:col>
      <xdr:colOff>50800</xdr:colOff>
      <xdr:row>16</xdr:row>
      <xdr:rowOff>106992</xdr:rowOff>
    </xdr:to>
    <xdr:cxnSp macro="">
      <xdr:nvCxnSpPr>
        <xdr:cNvPr id="55" name="直線コネクタ 54"/>
        <xdr:cNvCxnSpPr/>
      </xdr:nvCxnSpPr>
      <xdr:spPr bwMode="auto">
        <a:xfrm flipV="1">
          <a:off x="4305300" y="2815554"/>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2136</xdr:rowOff>
    </xdr:from>
    <xdr:ext cx="736600" cy="259045"/>
    <xdr:sp macro="" textlink="">
      <xdr:nvSpPr>
        <xdr:cNvPr id="57" name="テキスト ボックス 56"/>
        <xdr:cNvSpPr txBox="1"/>
      </xdr:nvSpPr>
      <xdr:spPr>
        <a:xfrm>
          <a:off x="4622800" y="24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106992</xdr:rowOff>
    </xdr:from>
    <xdr:to>
      <xdr:col>22</xdr:col>
      <xdr:colOff>114300</xdr:colOff>
      <xdr:row>16</xdr:row>
      <xdr:rowOff>152712</xdr:rowOff>
    </xdr:to>
    <xdr:cxnSp macro="">
      <xdr:nvCxnSpPr>
        <xdr:cNvPr id="58" name="直線コネクタ 57"/>
        <xdr:cNvCxnSpPr/>
      </xdr:nvCxnSpPr>
      <xdr:spPr bwMode="auto">
        <a:xfrm flipV="1">
          <a:off x="36068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148048</xdr:rowOff>
    </xdr:from>
    <xdr:ext cx="762000" cy="259045"/>
    <xdr:sp macro="" textlink="">
      <xdr:nvSpPr>
        <xdr:cNvPr id="60" name="テキスト ボックス 59"/>
        <xdr:cNvSpPr txBox="1"/>
      </xdr:nvSpPr>
      <xdr:spPr>
        <a:xfrm>
          <a:off x="3924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152712</xdr:rowOff>
    </xdr:from>
    <xdr:to>
      <xdr:col>18</xdr:col>
      <xdr:colOff>177800</xdr:colOff>
      <xdr:row>17</xdr:row>
      <xdr:rowOff>56472</xdr:rowOff>
    </xdr:to>
    <xdr:cxnSp macro="">
      <xdr:nvCxnSpPr>
        <xdr:cNvPr id="61" name="直線コネクタ 60"/>
        <xdr:cNvCxnSpPr/>
      </xdr:nvCxnSpPr>
      <xdr:spPr bwMode="auto">
        <a:xfrm flipV="1">
          <a:off x="2908300" y="2943537"/>
          <a:ext cx="698500" cy="7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32050</xdr:rowOff>
    </xdr:from>
    <xdr:ext cx="762000" cy="259045"/>
    <xdr:sp macro="" textlink="">
      <xdr:nvSpPr>
        <xdr:cNvPr id="63" name="テキスト ボックス 62"/>
        <xdr:cNvSpPr txBox="1"/>
      </xdr:nvSpPr>
      <xdr:spPr>
        <a:xfrm>
          <a:off x="32258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53702</xdr:rowOff>
    </xdr:from>
    <xdr:ext cx="762000" cy="259045"/>
    <xdr:sp macro="" textlink="">
      <xdr:nvSpPr>
        <xdr:cNvPr id="65" name="テキスト ボックス 64"/>
        <xdr:cNvSpPr txBox="1"/>
      </xdr:nvSpPr>
      <xdr:spPr>
        <a:xfrm>
          <a:off x="25273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105439</xdr:rowOff>
    </xdr:from>
    <xdr:to>
      <xdr:col>29</xdr:col>
      <xdr:colOff>177800</xdr:colOff>
      <xdr:row>16</xdr:row>
      <xdr:rowOff>35589</xdr:rowOff>
    </xdr:to>
    <xdr:sp macro="" textlink="">
      <xdr:nvSpPr>
        <xdr:cNvPr id="71" name="楕円 70"/>
        <xdr:cNvSpPr/>
      </xdr:nvSpPr>
      <xdr:spPr bwMode="auto">
        <a:xfrm>
          <a:off x="5600700" y="2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77516</xdr:rowOff>
    </xdr:from>
    <xdr:ext cx="762000" cy="259045"/>
    <xdr:sp macro="" textlink="">
      <xdr:nvSpPr>
        <xdr:cNvPr id="72" name="人口1人当たり決算額の推移該当値テキスト130"/>
        <xdr:cNvSpPr txBox="1"/>
      </xdr:nvSpPr>
      <xdr:spPr>
        <a:xfrm>
          <a:off x="5740400" y="26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145379</xdr:rowOff>
    </xdr:from>
    <xdr:to>
      <xdr:col>26</xdr:col>
      <xdr:colOff>101600</xdr:colOff>
      <xdr:row>16</xdr:row>
      <xdr:rowOff>75529</xdr:rowOff>
    </xdr:to>
    <xdr:sp macro="" textlink="">
      <xdr:nvSpPr>
        <xdr:cNvPr id="73" name="楕円 72"/>
        <xdr:cNvSpPr/>
      </xdr:nvSpPr>
      <xdr:spPr bwMode="auto">
        <a:xfrm>
          <a:off x="49530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60306</xdr:rowOff>
    </xdr:from>
    <xdr:ext cx="736600" cy="259045"/>
    <xdr:sp macro="" textlink="">
      <xdr:nvSpPr>
        <xdr:cNvPr id="74" name="テキスト ボックス 73"/>
        <xdr:cNvSpPr txBox="1"/>
      </xdr:nvSpPr>
      <xdr:spPr>
        <a:xfrm>
          <a:off x="4622800" y="285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56192</xdr:rowOff>
    </xdr:from>
    <xdr:to>
      <xdr:col>22</xdr:col>
      <xdr:colOff>165100</xdr:colOff>
      <xdr:row>16</xdr:row>
      <xdr:rowOff>157792</xdr:rowOff>
    </xdr:to>
    <xdr:sp macro="" textlink="">
      <xdr:nvSpPr>
        <xdr:cNvPr id="75" name="楕円 74"/>
        <xdr:cNvSpPr/>
      </xdr:nvSpPr>
      <xdr:spPr bwMode="auto">
        <a:xfrm>
          <a:off x="42545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142569</xdr:rowOff>
    </xdr:from>
    <xdr:ext cx="762000" cy="259045"/>
    <xdr:sp macro="" textlink="">
      <xdr:nvSpPr>
        <xdr:cNvPr id="76" name="テキスト ボックス 75"/>
        <xdr:cNvSpPr txBox="1"/>
      </xdr:nvSpPr>
      <xdr:spPr>
        <a:xfrm>
          <a:off x="3924300" y="29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101912</xdr:rowOff>
    </xdr:from>
    <xdr:to>
      <xdr:col>19</xdr:col>
      <xdr:colOff>38100</xdr:colOff>
      <xdr:row>17</xdr:row>
      <xdr:rowOff>32062</xdr:rowOff>
    </xdr:to>
    <xdr:sp macro="" textlink="">
      <xdr:nvSpPr>
        <xdr:cNvPr id="77" name="楕円 76"/>
        <xdr:cNvSpPr/>
      </xdr:nvSpPr>
      <xdr:spPr bwMode="auto">
        <a:xfrm>
          <a:off x="35560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16839</xdr:rowOff>
    </xdr:from>
    <xdr:ext cx="762000" cy="259045"/>
    <xdr:sp macro="" textlink="">
      <xdr:nvSpPr>
        <xdr:cNvPr id="78" name="テキスト ボックス 77"/>
        <xdr:cNvSpPr txBox="1"/>
      </xdr:nvSpPr>
      <xdr:spPr>
        <a:xfrm>
          <a:off x="32258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5672</xdr:rowOff>
    </xdr:from>
    <xdr:to>
      <xdr:col>15</xdr:col>
      <xdr:colOff>101600</xdr:colOff>
      <xdr:row>17</xdr:row>
      <xdr:rowOff>107272</xdr:rowOff>
    </xdr:to>
    <xdr:sp macro="" textlink="">
      <xdr:nvSpPr>
        <xdr:cNvPr id="79" name="楕円 78"/>
        <xdr:cNvSpPr/>
      </xdr:nvSpPr>
      <xdr:spPr bwMode="auto">
        <a:xfrm>
          <a:off x="2857500" y="29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92049</xdr:rowOff>
    </xdr:from>
    <xdr:ext cx="762000" cy="259045"/>
    <xdr:sp macro="" textlink="">
      <xdr:nvSpPr>
        <xdr:cNvPr id="80" name="テキスト ボックス 79"/>
        <xdr:cNvSpPr txBox="1"/>
      </xdr:nvSpPr>
      <xdr:spPr>
        <a:xfrm>
          <a:off x="2527300" y="3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250106</xdr:rowOff>
    </xdr:from>
    <xdr:ext cx="762000" cy="259045"/>
    <xdr:sp macro="" textlink="">
      <xdr:nvSpPr>
        <xdr:cNvPr id="111" name="人口1人当たり決算額の推移最小値テキスト445"/>
        <xdr:cNvSpPr txBox="1"/>
      </xdr:nvSpPr>
      <xdr:spPr>
        <a:xfrm>
          <a:off x="5740400" y="73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55753</xdr:rowOff>
    </xdr:from>
    <xdr:to>
      <xdr:col>29</xdr:col>
      <xdr:colOff>127000</xdr:colOff>
      <xdr:row>36</xdr:row>
      <xdr:rowOff>21158</xdr:rowOff>
    </xdr:to>
    <xdr:cxnSp macro="">
      <xdr:nvCxnSpPr>
        <xdr:cNvPr id="115" name="直線コネクタ 114"/>
        <xdr:cNvCxnSpPr/>
      </xdr:nvCxnSpPr>
      <xdr:spPr bwMode="auto">
        <a:xfrm flipV="1">
          <a:off x="5003800" y="6666103"/>
          <a:ext cx="647700" cy="3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40530</xdr:rowOff>
    </xdr:from>
    <xdr:ext cx="762000" cy="259045"/>
    <xdr:sp macro="" textlink="">
      <xdr:nvSpPr>
        <xdr:cNvPr id="116" name="人口1人当たり決算額の推移平均値テキスト445"/>
        <xdr:cNvSpPr txBox="1"/>
      </xdr:nvSpPr>
      <xdr:spPr>
        <a:xfrm>
          <a:off x="5740400" y="6650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237490</xdr:rowOff>
    </xdr:from>
    <xdr:to>
      <xdr:col>26</xdr:col>
      <xdr:colOff>50800</xdr:colOff>
      <xdr:row>36</xdr:row>
      <xdr:rowOff>21158</xdr:rowOff>
    </xdr:to>
    <xdr:cxnSp macro="">
      <xdr:nvCxnSpPr>
        <xdr:cNvPr id="118" name="直線コネクタ 117"/>
        <xdr:cNvCxnSpPr/>
      </xdr:nvCxnSpPr>
      <xdr:spPr bwMode="auto">
        <a:xfrm>
          <a:off x="4305300" y="6847840"/>
          <a:ext cx="698500" cy="12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247642</xdr:rowOff>
    </xdr:from>
    <xdr:ext cx="736600" cy="259045"/>
    <xdr:sp macro="" textlink="">
      <xdr:nvSpPr>
        <xdr:cNvPr id="120" name="テキスト ボックス 119"/>
        <xdr:cNvSpPr txBox="1"/>
      </xdr:nvSpPr>
      <xdr:spPr>
        <a:xfrm>
          <a:off x="4622800" y="651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134772</xdr:rowOff>
    </xdr:from>
    <xdr:to>
      <xdr:col>22</xdr:col>
      <xdr:colOff>114300</xdr:colOff>
      <xdr:row>35</xdr:row>
      <xdr:rowOff>237490</xdr:rowOff>
    </xdr:to>
    <xdr:cxnSp macro="">
      <xdr:nvCxnSpPr>
        <xdr:cNvPr id="121" name="直線コネクタ 120"/>
        <xdr:cNvCxnSpPr/>
      </xdr:nvCxnSpPr>
      <xdr:spPr bwMode="auto">
        <a:xfrm>
          <a:off x="3606800" y="6745122"/>
          <a:ext cx="698500" cy="10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116044</xdr:rowOff>
    </xdr:from>
    <xdr:ext cx="762000" cy="259045"/>
    <xdr:sp macro="" textlink="">
      <xdr:nvSpPr>
        <xdr:cNvPr id="123" name="テキスト ボックス 122"/>
        <xdr:cNvSpPr txBox="1"/>
      </xdr:nvSpPr>
      <xdr:spPr>
        <a:xfrm>
          <a:off x="3924300" y="638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134772</xdr:rowOff>
    </xdr:from>
    <xdr:to>
      <xdr:col>18</xdr:col>
      <xdr:colOff>177800</xdr:colOff>
      <xdr:row>35</xdr:row>
      <xdr:rowOff>246176</xdr:rowOff>
    </xdr:to>
    <xdr:cxnSp macro="">
      <xdr:nvCxnSpPr>
        <xdr:cNvPr id="124" name="直線コネクタ 123"/>
        <xdr:cNvCxnSpPr/>
      </xdr:nvCxnSpPr>
      <xdr:spPr bwMode="auto">
        <a:xfrm flipV="1">
          <a:off x="2908300" y="6745122"/>
          <a:ext cx="698500" cy="1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56913</xdr:rowOff>
    </xdr:from>
    <xdr:ext cx="762000" cy="259045"/>
    <xdr:sp macro="" textlink="">
      <xdr:nvSpPr>
        <xdr:cNvPr id="126" name="テキスト ボックス 125"/>
        <xdr:cNvSpPr txBox="1"/>
      </xdr:nvSpPr>
      <xdr:spPr>
        <a:xfrm>
          <a:off x="32258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212209</xdr:rowOff>
    </xdr:from>
    <xdr:ext cx="762000" cy="259045"/>
    <xdr:sp macro="" textlink="">
      <xdr:nvSpPr>
        <xdr:cNvPr id="128" name="テキスト ボックス 127"/>
        <xdr:cNvSpPr txBox="1"/>
      </xdr:nvSpPr>
      <xdr:spPr>
        <a:xfrm>
          <a:off x="2527300" y="64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4953</xdr:rowOff>
    </xdr:from>
    <xdr:to>
      <xdr:col>29</xdr:col>
      <xdr:colOff>177800</xdr:colOff>
      <xdr:row>35</xdr:row>
      <xdr:rowOff>106553</xdr:rowOff>
    </xdr:to>
    <xdr:sp macro="" textlink="">
      <xdr:nvSpPr>
        <xdr:cNvPr id="134" name="楕円 133"/>
        <xdr:cNvSpPr/>
      </xdr:nvSpPr>
      <xdr:spPr bwMode="auto">
        <a:xfrm>
          <a:off x="5600700" y="66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192930</xdr:rowOff>
    </xdr:from>
    <xdr:ext cx="762000" cy="259045"/>
    <xdr:sp macro="" textlink="">
      <xdr:nvSpPr>
        <xdr:cNvPr id="135" name="人口1人当たり決算額の推移該当値テキスト445"/>
        <xdr:cNvSpPr txBox="1"/>
      </xdr:nvSpPr>
      <xdr:spPr>
        <a:xfrm>
          <a:off x="5740400" y="646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313258</xdr:rowOff>
    </xdr:from>
    <xdr:to>
      <xdr:col>26</xdr:col>
      <xdr:colOff>101600</xdr:colOff>
      <xdr:row>36</xdr:row>
      <xdr:rowOff>71958</xdr:rowOff>
    </xdr:to>
    <xdr:sp macro="" textlink="">
      <xdr:nvSpPr>
        <xdr:cNvPr id="136" name="楕円 135"/>
        <xdr:cNvSpPr/>
      </xdr:nvSpPr>
      <xdr:spPr bwMode="auto">
        <a:xfrm>
          <a:off x="4953000" y="69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37" name="テキスト ボックス 136"/>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186690</xdr:rowOff>
    </xdr:from>
    <xdr:to>
      <xdr:col>22</xdr:col>
      <xdr:colOff>165100</xdr:colOff>
      <xdr:row>35</xdr:row>
      <xdr:rowOff>288290</xdr:rowOff>
    </xdr:to>
    <xdr:sp macro="" textlink="">
      <xdr:nvSpPr>
        <xdr:cNvPr id="138" name="楕円 137"/>
        <xdr:cNvSpPr/>
      </xdr:nvSpPr>
      <xdr:spPr bwMode="auto">
        <a:xfrm>
          <a:off x="4254500" y="67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273067</xdr:rowOff>
    </xdr:from>
    <xdr:ext cx="762000" cy="259045"/>
    <xdr:sp macro="" textlink="">
      <xdr:nvSpPr>
        <xdr:cNvPr id="139" name="テキスト ボックス 138"/>
        <xdr:cNvSpPr txBox="1"/>
      </xdr:nvSpPr>
      <xdr:spPr>
        <a:xfrm>
          <a:off x="39243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83972</xdr:rowOff>
    </xdr:from>
    <xdr:to>
      <xdr:col>19</xdr:col>
      <xdr:colOff>38100</xdr:colOff>
      <xdr:row>35</xdr:row>
      <xdr:rowOff>185572</xdr:rowOff>
    </xdr:to>
    <xdr:sp macro="" textlink="">
      <xdr:nvSpPr>
        <xdr:cNvPr id="140" name="楕円 139"/>
        <xdr:cNvSpPr/>
      </xdr:nvSpPr>
      <xdr:spPr bwMode="auto">
        <a:xfrm>
          <a:off x="3556000" y="669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170349</xdr:rowOff>
    </xdr:from>
    <xdr:ext cx="762000" cy="259045"/>
    <xdr:sp macro="" textlink="">
      <xdr:nvSpPr>
        <xdr:cNvPr id="141" name="テキスト ボックス 140"/>
        <xdr:cNvSpPr txBox="1"/>
      </xdr:nvSpPr>
      <xdr:spPr>
        <a:xfrm>
          <a:off x="3225800" y="67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195376</xdr:rowOff>
    </xdr:from>
    <xdr:to>
      <xdr:col>15</xdr:col>
      <xdr:colOff>101600</xdr:colOff>
      <xdr:row>35</xdr:row>
      <xdr:rowOff>296976</xdr:rowOff>
    </xdr:to>
    <xdr:sp macro="" textlink="">
      <xdr:nvSpPr>
        <xdr:cNvPr id="142" name="楕円 141"/>
        <xdr:cNvSpPr/>
      </xdr:nvSpPr>
      <xdr:spPr bwMode="auto">
        <a:xfrm>
          <a:off x="2857500" y="680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281753</xdr:rowOff>
    </xdr:from>
    <xdr:ext cx="762000" cy="259045"/>
    <xdr:sp macro="" textlink="">
      <xdr:nvSpPr>
        <xdr:cNvPr id="143" name="テキスト ボックス 142"/>
        <xdr:cNvSpPr txBox="1"/>
      </xdr:nvSpPr>
      <xdr:spPr>
        <a:xfrm>
          <a:off x="2527300" y="689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161836</xdr:rowOff>
    </xdr:from>
    <xdr:to>
      <xdr:col>24</xdr:col>
      <xdr:colOff>63500</xdr:colOff>
      <xdr:row>35</xdr:row>
      <xdr:rowOff>165456</xdr:rowOff>
    </xdr:to>
    <xdr:cxnSp macro="">
      <xdr:nvCxnSpPr>
        <xdr:cNvPr id="61" name="直線コネクタ 60"/>
        <xdr:cNvCxnSpPr/>
      </xdr:nvCxnSpPr>
      <xdr:spPr>
        <a:xfrm flipV="1">
          <a:off x="3797300" y="616258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32053</xdr:rowOff>
    </xdr:from>
    <xdr:ext cx="534377" cy="259045"/>
    <xdr:sp macro="" textlink="">
      <xdr:nvSpPr>
        <xdr:cNvPr id="62" name="人件費平均値テキスト"/>
        <xdr:cNvSpPr txBox="1"/>
      </xdr:nvSpPr>
      <xdr:spPr>
        <a:xfrm>
          <a:off x="4686300" y="5689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165456</xdr:rowOff>
    </xdr:from>
    <xdr:to>
      <xdr:col>19</xdr:col>
      <xdr:colOff>177800</xdr:colOff>
      <xdr:row>36</xdr:row>
      <xdr:rowOff>122879</xdr:rowOff>
    </xdr:to>
    <xdr:cxnSp macro="">
      <xdr:nvCxnSpPr>
        <xdr:cNvPr id="64" name="直線コネクタ 63"/>
        <xdr:cNvCxnSpPr/>
      </xdr:nvCxnSpPr>
      <xdr:spPr>
        <a:xfrm flipV="1">
          <a:off x="2908300" y="6166206"/>
          <a:ext cx="889000" cy="1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122879</xdr:rowOff>
    </xdr:from>
    <xdr:to>
      <xdr:col>15</xdr:col>
      <xdr:colOff>50800</xdr:colOff>
      <xdr:row>36</xdr:row>
      <xdr:rowOff>129394</xdr:rowOff>
    </xdr:to>
    <xdr:cxnSp macro="">
      <xdr:nvCxnSpPr>
        <xdr:cNvPr id="67" name="直線コネクタ 66"/>
        <xdr:cNvCxnSpPr/>
      </xdr:nvCxnSpPr>
      <xdr:spPr>
        <a:xfrm flipV="1">
          <a:off x="2019300" y="629507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129394</xdr:rowOff>
    </xdr:from>
    <xdr:to>
      <xdr:col>10</xdr:col>
      <xdr:colOff>114300</xdr:colOff>
      <xdr:row>36</xdr:row>
      <xdr:rowOff>149968</xdr:rowOff>
    </xdr:to>
    <xdr:cxnSp macro="">
      <xdr:nvCxnSpPr>
        <xdr:cNvPr id="70" name="直線コネクタ 69"/>
        <xdr:cNvCxnSpPr/>
      </xdr:nvCxnSpPr>
      <xdr:spPr>
        <a:xfrm flipV="1">
          <a:off x="1130300" y="63015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111036</xdr:rowOff>
    </xdr:from>
    <xdr:to>
      <xdr:col>24</xdr:col>
      <xdr:colOff>114300</xdr:colOff>
      <xdr:row>36</xdr:row>
      <xdr:rowOff>41186</xdr:rowOff>
    </xdr:to>
    <xdr:sp macro="" textlink="">
      <xdr:nvSpPr>
        <xdr:cNvPr id="80" name="楕円 79"/>
        <xdr:cNvSpPr/>
      </xdr:nvSpPr>
      <xdr:spPr>
        <a:xfrm>
          <a:off x="4584700" y="61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89463</xdr:rowOff>
    </xdr:from>
    <xdr:ext cx="534377" cy="259045"/>
    <xdr:sp macro="" textlink="">
      <xdr:nvSpPr>
        <xdr:cNvPr id="81" name="人件費該当値テキスト"/>
        <xdr:cNvSpPr txBox="1"/>
      </xdr:nvSpPr>
      <xdr:spPr>
        <a:xfrm>
          <a:off x="4686300" y="60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114656</xdr:rowOff>
    </xdr:from>
    <xdr:to>
      <xdr:col>20</xdr:col>
      <xdr:colOff>38100</xdr:colOff>
      <xdr:row>36</xdr:row>
      <xdr:rowOff>44806</xdr:rowOff>
    </xdr:to>
    <xdr:sp macro="" textlink="">
      <xdr:nvSpPr>
        <xdr:cNvPr id="82" name="楕円 81"/>
        <xdr:cNvSpPr/>
      </xdr:nvSpPr>
      <xdr:spPr>
        <a:xfrm>
          <a:off x="3746500" y="61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35933</xdr:rowOff>
    </xdr:from>
    <xdr:ext cx="534377" cy="259045"/>
    <xdr:sp macro="" textlink="">
      <xdr:nvSpPr>
        <xdr:cNvPr id="83" name="テキスト ボックス 82"/>
        <xdr:cNvSpPr txBox="1"/>
      </xdr:nvSpPr>
      <xdr:spPr>
        <a:xfrm>
          <a:off x="3530111" y="62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72079</xdr:rowOff>
    </xdr:from>
    <xdr:to>
      <xdr:col>15</xdr:col>
      <xdr:colOff>101600</xdr:colOff>
      <xdr:row>37</xdr:row>
      <xdr:rowOff>2229</xdr:rowOff>
    </xdr:to>
    <xdr:sp macro="" textlink="">
      <xdr:nvSpPr>
        <xdr:cNvPr id="84" name="楕円 83"/>
        <xdr:cNvSpPr/>
      </xdr:nvSpPr>
      <xdr:spPr>
        <a:xfrm>
          <a:off x="2857500" y="62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164806</xdr:rowOff>
    </xdr:from>
    <xdr:ext cx="534377" cy="259045"/>
    <xdr:sp macro="" textlink="">
      <xdr:nvSpPr>
        <xdr:cNvPr id="85" name="テキスト ボックス 84"/>
        <xdr:cNvSpPr txBox="1"/>
      </xdr:nvSpPr>
      <xdr:spPr>
        <a:xfrm>
          <a:off x="2641111" y="63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78594</xdr:rowOff>
    </xdr:from>
    <xdr:to>
      <xdr:col>10</xdr:col>
      <xdr:colOff>165100</xdr:colOff>
      <xdr:row>37</xdr:row>
      <xdr:rowOff>8744</xdr:rowOff>
    </xdr:to>
    <xdr:sp macro="" textlink="">
      <xdr:nvSpPr>
        <xdr:cNvPr id="86" name="楕円 85"/>
        <xdr:cNvSpPr/>
      </xdr:nvSpPr>
      <xdr:spPr>
        <a:xfrm>
          <a:off x="19685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171321</xdr:rowOff>
    </xdr:from>
    <xdr:ext cx="534377" cy="259045"/>
    <xdr:sp macro="" textlink="">
      <xdr:nvSpPr>
        <xdr:cNvPr id="87" name="テキスト ボックス 86"/>
        <xdr:cNvSpPr txBox="1"/>
      </xdr:nvSpPr>
      <xdr:spPr>
        <a:xfrm>
          <a:off x="1752111" y="6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99168</xdr:rowOff>
    </xdr:from>
    <xdr:to>
      <xdr:col>6</xdr:col>
      <xdr:colOff>38100</xdr:colOff>
      <xdr:row>37</xdr:row>
      <xdr:rowOff>29318</xdr:rowOff>
    </xdr:to>
    <xdr:sp macro="" textlink="">
      <xdr:nvSpPr>
        <xdr:cNvPr id="88" name="楕円 87"/>
        <xdr:cNvSpPr/>
      </xdr:nvSpPr>
      <xdr:spPr>
        <a:xfrm>
          <a:off x="10795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20445</xdr:rowOff>
    </xdr:from>
    <xdr:ext cx="534377" cy="259045"/>
    <xdr:sp macro="" textlink="">
      <xdr:nvSpPr>
        <xdr:cNvPr id="89" name="テキスト ボックス 88"/>
        <xdr:cNvSpPr txBox="1"/>
      </xdr:nvSpPr>
      <xdr:spPr>
        <a:xfrm>
          <a:off x="863111" y="63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74937</xdr:rowOff>
    </xdr:from>
    <xdr:to>
      <xdr:col>24</xdr:col>
      <xdr:colOff>62865</xdr:colOff>
      <xdr:row>56</xdr:row>
      <xdr:rowOff>163543</xdr:rowOff>
    </xdr:to>
    <xdr:cxnSp macro="">
      <xdr:nvCxnSpPr>
        <xdr:cNvPr id="112" name="直線コネクタ 111"/>
        <xdr:cNvCxnSpPr/>
      </xdr:nvCxnSpPr>
      <xdr:spPr>
        <a:xfrm flipV="1">
          <a:off x="4633595" y="8647437"/>
          <a:ext cx="127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167370</xdr:rowOff>
    </xdr:from>
    <xdr:ext cx="534377" cy="259045"/>
    <xdr:sp macro="" textlink="">
      <xdr:nvSpPr>
        <xdr:cNvPr id="113" name="物件費最小値テキスト"/>
        <xdr:cNvSpPr txBox="1"/>
      </xdr:nvSpPr>
      <xdr:spPr>
        <a:xfrm>
          <a:off x="4686300" y="97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163543</xdr:rowOff>
    </xdr:from>
    <xdr:to>
      <xdr:col>24</xdr:col>
      <xdr:colOff>152400</xdr:colOff>
      <xdr:row>56</xdr:row>
      <xdr:rowOff>163543</xdr:rowOff>
    </xdr:to>
    <xdr:cxnSp macro="">
      <xdr:nvCxnSpPr>
        <xdr:cNvPr id="114" name="直線コネクタ 113"/>
        <xdr:cNvCxnSpPr/>
      </xdr:nvCxnSpPr>
      <xdr:spPr>
        <a:xfrm>
          <a:off x="4546600" y="97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21614</xdr:rowOff>
    </xdr:from>
    <xdr:ext cx="599010" cy="259045"/>
    <xdr:sp macro="" textlink="">
      <xdr:nvSpPr>
        <xdr:cNvPr id="115" name="物件費最大値テキスト"/>
        <xdr:cNvSpPr txBox="1"/>
      </xdr:nvSpPr>
      <xdr:spPr>
        <a:xfrm>
          <a:off x="4686300" y="84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74937</xdr:rowOff>
    </xdr:from>
    <xdr:to>
      <xdr:col>24</xdr:col>
      <xdr:colOff>152400</xdr:colOff>
      <xdr:row>50</xdr:row>
      <xdr:rowOff>74937</xdr:rowOff>
    </xdr:to>
    <xdr:cxnSp macro="">
      <xdr:nvCxnSpPr>
        <xdr:cNvPr id="116" name="直線コネクタ 115"/>
        <xdr:cNvCxnSpPr/>
      </xdr:nvCxnSpPr>
      <xdr:spPr>
        <a:xfrm>
          <a:off x="4546600" y="864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100564</xdr:rowOff>
    </xdr:from>
    <xdr:to>
      <xdr:col>24</xdr:col>
      <xdr:colOff>63500</xdr:colOff>
      <xdr:row>56</xdr:row>
      <xdr:rowOff>163543</xdr:rowOff>
    </xdr:to>
    <xdr:cxnSp macro="">
      <xdr:nvCxnSpPr>
        <xdr:cNvPr id="117" name="直線コネクタ 116"/>
        <xdr:cNvCxnSpPr/>
      </xdr:nvCxnSpPr>
      <xdr:spPr>
        <a:xfrm>
          <a:off x="3797300" y="9530314"/>
          <a:ext cx="8382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28887</xdr:rowOff>
    </xdr:from>
    <xdr:ext cx="534377" cy="259045"/>
    <xdr:sp macro="" textlink="">
      <xdr:nvSpPr>
        <xdr:cNvPr id="118" name="物件費平均値テキスト"/>
        <xdr:cNvSpPr txBox="1"/>
      </xdr:nvSpPr>
      <xdr:spPr>
        <a:xfrm>
          <a:off x="4686300" y="894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6010</xdr:rowOff>
    </xdr:from>
    <xdr:to>
      <xdr:col>24</xdr:col>
      <xdr:colOff>114300</xdr:colOff>
      <xdr:row>53</xdr:row>
      <xdr:rowOff>107610</xdr:rowOff>
    </xdr:to>
    <xdr:sp macro="" textlink="">
      <xdr:nvSpPr>
        <xdr:cNvPr id="119" name="フローチャート: 判断 118"/>
        <xdr:cNvSpPr/>
      </xdr:nvSpPr>
      <xdr:spPr>
        <a:xfrm>
          <a:off x="4584700" y="90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100564</xdr:rowOff>
    </xdr:from>
    <xdr:to>
      <xdr:col>19</xdr:col>
      <xdr:colOff>177800</xdr:colOff>
      <xdr:row>57</xdr:row>
      <xdr:rowOff>65451</xdr:rowOff>
    </xdr:to>
    <xdr:cxnSp macro="">
      <xdr:nvCxnSpPr>
        <xdr:cNvPr id="120" name="直線コネクタ 119"/>
        <xdr:cNvCxnSpPr/>
      </xdr:nvCxnSpPr>
      <xdr:spPr>
        <a:xfrm flipV="1">
          <a:off x="2908300" y="9530314"/>
          <a:ext cx="889000" cy="3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108834</xdr:rowOff>
    </xdr:from>
    <xdr:to>
      <xdr:col>20</xdr:col>
      <xdr:colOff>38100</xdr:colOff>
      <xdr:row>53</xdr:row>
      <xdr:rowOff>38984</xdr:rowOff>
    </xdr:to>
    <xdr:sp macro="" textlink="">
      <xdr:nvSpPr>
        <xdr:cNvPr id="121" name="フローチャート: 判断 120"/>
        <xdr:cNvSpPr/>
      </xdr:nvSpPr>
      <xdr:spPr>
        <a:xfrm>
          <a:off x="3746500" y="902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55511</xdr:rowOff>
    </xdr:from>
    <xdr:ext cx="534377" cy="259045"/>
    <xdr:sp macro="" textlink="">
      <xdr:nvSpPr>
        <xdr:cNvPr id="122" name="テキスト ボックス 121"/>
        <xdr:cNvSpPr txBox="1"/>
      </xdr:nvSpPr>
      <xdr:spPr>
        <a:xfrm>
          <a:off x="3530111" y="87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65451</xdr:rowOff>
    </xdr:from>
    <xdr:to>
      <xdr:col>15</xdr:col>
      <xdr:colOff>50800</xdr:colOff>
      <xdr:row>57</xdr:row>
      <xdr:rowOff>109685</xdr:rowOff>
    </xdr:to>
    <xdr:cxnSp macro="">
      <xdr:nvCxnSpPr>
        <xdr:cNvPr id="123" name="直線コネクタ 122"/>
        <xdr:cNvCxnSpPr/>
      </xdr:nvCxnSpPr>
      <xdr:spPr>
        <a:xfrm flipV="1">
          <a:off x="2019300" y="9838101"/>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64188</xdr:rowOff>
    </xdr:from>
    <xdr:to>
      <xdr:col>15</xdr:col>
      <xdr:colOff>101600</xdr:colOff>
      <xdr:row>53</xdr:row>
      <xdr:rowOff>165788</xdr:rowOff>
    </xdr:to>
    <xdr:sp macro="" textlink="">
      <xdr:nvSpPr>
        <xdr:cNvPr id="124" name="フローチャート: 判断 123"/>
        <xdr:cNvSpPr/>
      </xdr:nvSpPr>
      <xdr:spPr>
        <a:xfrm>
          <a:off x="2857500" y="91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10865</xdr:rowOff>
    </xdr:from>
    <xdr:ext cx="534377" cy="259045"/>
    <xdr:sp macro="" textlink="">
      <xdr:nvSpPr>
        <xdr:cNvPr id="125" name="テキスト ボックス 124"/>
        <xdr:cNvSpPr txBox="1"/>
      </xdr:nvSpPr>
      <xdr:spPr>
        <a:xfrm>
          <a:off x="2641111" y="89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89431</xdr:rowOff>
    </xdr:from>
    <xdr:to>
      <xdr:col>10</xdr:col>
      <xdr:colOff>114300</xdr:colOff>
      <xdr:row>57</xdr:row>
      <xdr:rowOff>109685</xdr:rowOff>
    </xdr:to>
    <xdr:cxnSp macro="">
      <xdr:nvCxnSpPr>
        <xdr:cNvPr id="126" name="直線コネクタ 125"/>
        <xdr:cNvCxnSpPr/>
      </xdr:nvCxnSpPr>
      <xdr:spPr>
        <a:xfrm>
          <a:off x="1130300" y="9862081"/>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34265</xdr:rowOff>
    </xdr:from>
    <xdr:to>
      <xdr:col>10</xdr:col>
      <xdr:colOff>165100</xdr:colOff>
      <xdr:row>54</xdr:row>
      <xdr:rowOff>135865</xdr:rowOff>
    </xdr:to>
    <xdr:sp macro="" textlink="">
      <xdr:nvSpPr>
        <xdr:cNvPr id="127" name="フローチャート: 判断 126"/>
        <xdr:cNvSpPr/>
      </xdr:nvSpPr>
      <xdr:spPr>
        <a:xfrm>
          <a:off x="1968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152392</xdr:rowOff>
    </xdr:from>
    <xdr:ext cx="534377" cy="259045"/>
    <xdr:sp macro="" textlink="">
      <xdr:nvSpPr>
        <xdr:cNvPr id="128" name="テキスト ボックス 127"/>
        <xdr:cNvSpPr txBox="1"/>
      </xdr:nvSpPr>
      <xdr:spPr>
        <a:xfrm>
          <a:off x="1752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39043</xdr:rowOff>
    </xdr:from>
    <xdr:to>
      <xdr:col>6</xdr:col>
      <xdr:colOff>38100</xdr:colOff>
      <xdr:row>53</xdr:row>
      <xdr:rowOff>140643</xdr:rowOff>
    </xdr:to>
    <xdr:sp macro="" textlink="">
      <xdr:nvSpPr>
        <xdr:cNvPr id="129" name="フローチャート: 判断 128"/>
        <xdr:cNvSpPr/>
      </xdr:nvSpPr>
      <xdr:spPr>
        <a:xfrm>
          <a:off x="1079500" y="912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157170</xdr:rowOff>
    </xdr:from>
    <xdr:ext cx="534377" cy="259045"/>
    <xdr:sp macro="" textlink="">
      <xdr:nvSpPr>
        <xdr:cNvPr id="130" name="テキスト ボックス 129"/>
        <xdr:cNvSpPr txBox="1"/>
      </xdr:nvSpPr>
      <xdr:spPr>
        <a:xfrm>
          <a:off x="863111" y="890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112743</xdr:rowOff>
    </xdr:from>
    <xdr:to>
      <xdr:col>24</xdr:col>
      <xdr:colOff>114300</xdr:colOff>
      <xdr:row>57</xdr:row>
      <xdr:rowOff>42893</xdr:rowOff>
    </xdr:to>
    <xdr:sp macro="" textlink="">
      <xdr:nvSpPr>
        <xdr:cNvPr id="136" name="楕円 135"/>
        <xdr:cNvSpPr/>
      </xdr:nvSpPr>
      <xdr:spPr>
        <a:xfrm>
          <a:off x="4584700" y="97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27670</xdr:rowOff>
    </xdr:from>
    <xdr:ext cx="534377" cy="259045"/>
    <xdr:sp macro="" textlink="">
      <xdr:nvSpPr>
        <xdr:cNvPr id="137" name="物件費該当値テキスト"/>
        <xdr:cNvSpPr txBox="1"/>
      </xdr:nvSpPr>
      <xdr:spPr>
        <a:xfrm>
          <a:off x="4686300" y="96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49764</xdr:rowOff>
    </xdr:from>
    <xdr:to>
      <xdr:col>20</xdr:col>
      <xdr:colOff>38100</xdr:colOff>
      <xdr:row>55</xdr:row>
      <xdr:rowOff>151364</xdr:rowOff>
    </xdr:to>
    <xdr:sp macro="" textlink="">
      <xdr:nvSpPr>
        <xdr:cNvPr id="138" name="楕円 137"/>
        <xdr:cNvSpPr/>
      </xdr:nvSpPr>
      <xdr:spPr>
        <a:xfrm>
          <a:off x="3746500" y="94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142491</xdr:rowOff>
    </xdr:from>
    <xdr:ext cx="534377" cy="259045"/>
    <xdr:sp macro="" textlink="">
      <xdr:nvSpPr>
        <xdr:cNvPr id="139" name="テキスト ボックス 138"/>
        <xdr:cNvSpPr txBox="1"/>
      </xdr:nvSpPr>
      <xdr:spPr>
        <a:xfrm>
          <a:off x="3530111" y="95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14651</xdr:rowOff>
    </xdr:from>
    <xdr:to>
      <xdr:col>15</xdr:col>
      <xdr:colOff>101600</xdr:colOff>
      <xdr:row>57</xdr:row>
      <xdr:rowOff>116251</xdr:rowOff>
    </xdr:to>
    <xdr:sp macro="" textlink="">
      <xdr:nvSpPr>
        <xdr:cNvPr id="140" name="楕円 139"/>
        <xdr:cNvSpPr/>
      </xdr:nvSpPr>
      <xdr:spPr>
        <a:xfrm>
          <a:off x="2857500" y="97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107378</xdr:rowOff>
    </xdr:from>
    <xdr:ext cx="534377" cy="259045"/>
    <xdr:sp macro="" textlink="">
      <xdr:nvSpPr>
        <xdr:cNvPr id="141" name="テキスト ボックス 140"/>
        <xdr:cNvSpPr txBox="1"/>
      </xdr:nvSpPr>
      <xdr:spPr>
        <a:xfrm>
          <a:off x="2641111" y="98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58885</xdr:rowOff>
    </xdr:from>
    <xdr:to>
      <xdr:col>10</xdr:col>
      <xdr:colOff>165100</xdr:colOff>
      <xdr:row>57</xdr:row>
      <xdr:rowOff>160485</xdr:rowOff>
    </xdr:to>
    <xdr:sp macro="" textlink="">
      <xdr:nvSpPr>
        <xdr:cNvPr id="142" name="楕円 141"/>
        <xdr:cNvSpPr/>
      </xdr:nvSpPr>
      <xdr:spPr>
        <a:xfrm>
          <a:off x="1968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151612</xdr:rowOff>
    </xdr:from>
    <xdr:ext cx="534377" cy="259045"/>
    <xdr:sp macro="" textlink="">
      <xdr:nvSpPr>
        <xdr:cNvPr id="143" name="テキスト ボックス 142"/>
        <xdr:cNvSpPr txBox="1"/>
      </xdr:nvSpPr>
      <xdr:spPr>
        <a:xfrm>
          <a:off x="1752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38631</xdr:rowOff>
    </xdr:from>
    <xdr:to>
      <xdr:col>6</xdr:col>
      <xdr:colOff>38100</xdr:colOff>
      <xdr:row>57</xdr:row>
      <xdr:rowOff>140231</xdr:rowOff>
    </xdr:to>
    <xdr:sp macro="" textlink="">
      <xdr:nvSpPr>
        <xdr:cNvPr id="144" name="楕円 143"/>
        <xdr:cNvSpPr/>
      </xdr:nvSpPr>
      <xdr:spPr>
        <a:xfrm>
          <a:off x="1079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131358</xdr:rowOff>
    </xdr:from>
    <xdr:ext cx="534377" cy="259045"/>
    <xdr:sp macro="" textlink="">
      <xdr:nvSpPr>
        <xdr:cNvPr id="145" name="テキスト ボックス 144"/>
        <xdr:cNvSpPr txBox="1"/>
      </xdr:nvSpPr>
      <xdr:spPr>
        <a:xfrm>
          <a:off x="863111" y="99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2" name="直線コネクタ 171"/>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3"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4" name="直線コネクタ 173"/>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5"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76" name="直線コネクタ 175"/>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60179</xdr:rowOff>
    </xdr:from>
    <xdr:to>
      <xdr:col>24</xdr:col>
      <xdr:colOff>63500</xdr:colOff>
      <xdr:row>79</xdr:row>
      <xdr:rowOff>107206</xdr:rowOff>
    </xdr:to>
    <xdr:cxnSp macro="">
      <xdr:nvCxnSpPr>
        <xdr:cNvPr id="177" name="直線コネクタ 176"/>
        <xdr:cNvCxnSpPr/>
      </xdr:nvCxnSpPr>
      <xdr:spPr>
        <a:xfrm>
          <a:off x="3797300" y="13604729"/>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78" name="維持補修費平均値テキスト"/>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79" name="フローチャート: 判断 178"/>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166315</xdr:rowOff>
    </xdr:from>
    <xdr:to>
      <xdr:col>19</xdr:col>
      <xdr:colOff>177800</xdr:colOff>
      <xdr:row>79</xdr:row>
      <xdr:rowOff>60179</xdr:rowOff>
    </xdr:to>
    <xdr:cxnSp macro="">
      <xdr:nvCxnSpPr>
        <xdr:cNvPr id="180" name="直線コネクタ 179"/>
        <xdr:cNvCxnSpPr/>
      </xdr:nvCxnSpPr>
      <xdr:spPr>
        <a:xfrm>
          <a:off x="2908300" y="1353941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1" name="フローチャート: 判断 180"/>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182" name="テキスト ボックス 181"/>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166315</xdr:rowOff>
    </xdr:from>
    <xdr:to>
      <xdr:col>15</xdr:col>
      <xdr:colOff>50800</xdr:colOff>
      <xdr:row>79</xdr:row>
      <xdr:rowOff>22461</xdr:rowOff>
    </xdr:to>
    <xdr:cxnSp macro="">
      <xdr:nvCxnSpPr>
        <xdr:cNvPr id="183" name="直線コネクタ 182"/>
        <xdr:cNvCxnSpPr/>
      </xdr:nvCxnSpPr>
      <xdr:spPr>
        <a:xfrm flipV="1">
          <a:off x="2019300" y="13539415"/>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4" name="フローチャート: 判断 183"/>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105463</xdr:rowOff>
    </xdr:from>
    <xdr:ext cx="469744" cy="259045"/>
    <xdr:sp macro="" textlink="">
      <xdr:nvSpPr>
        <xdr:cNvPr id="185" name="テキスト ボックス 184"/>
        <xdr:cNvSpPr txBox="1"/>
      </xdr:nvSpPr>
      <xdr:spPr>
        <a:xfrm>
          <a:off x="2673428" y="127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22461</xdr:rowOff>
    </xdr:from>
    <xdr:to>
      <xdr:col>10</xdr:col>
      <xdr:colOff>114300</xdr:colOff>
      <xdr:row>79</xdr:row>
      <xdr:rowOff>84182</xdr:rowOff>
    </xdr:to>
    <xdr:cxnSp macro="">
      <xdr:nvCxnSpPr>
        <xdr:cNvPr id="186" name="直線コネクタ 185"/>
        <xdr:cNvCxnSpPr/>
      </xdr:nvCxnSpPr>
      <xdr:spPr>
        <a:xfrm flipV="1">
          <a:off x="1130300" y="135670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87" name="フローチャート: 判断 186"/>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141712</xdr:rowOff>
    </xdr:from>
    <xdr:ext cx="469744" cy="259045"/>
    <xdr:sp macro="" textlink="">
      <xdr:nvSpPr>
        <xdr:cNvPr id="188" name="テキスト ボックス 187"/>
        <xdr:cNvSpPr txBox="1"/>
      </xdr:nvSpPr>
      <xdr:spPr>
        <a:xfrm>
          <a:off x="1784428" y="128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89" name="フローチャート: 判断 188"/>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162940</xdr:rowOff>
    </xdr:from>
    <xdr:ext cx="469744" cy="259045"/>
    <xdr:sp macro="" textlink="">
      <xdr:nvSpPr>
        <xdr:cNvPr id="190" name="テキスト ボックス 189"/>
        <xdr:cNvSpPr txBox="1"/>
      </xdr:nvSpPr>
      <xdr:spPr>
        <a:xfrm>
          <a:off x="895428" y="128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56406</xdr:rowOff>
    </xdr:from>
    <xdr:to>
      <xdr:col>24</xdr:col>
      <xdr:colOff>114300</xdr:colOff>
      <xdr:row>79</xdr:row>
      <xdr:rowOff>158006</xdr:rowOff>
    </xdr:to>
    <xdr:sp macro="" textlink="">
      <xdr:nvSpPr>
        <xdr:cNvPr id="196" name="楕円 195"/>
        <xdr:cNvSpPr/>
      </xdr:nvSpPr>
      <xdr:spPr>
        <a:xfrm>
          <a:off x="4584700" y="13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142783</xdr:rowOff>
    </xdr:from>
    <xdr:ext cx="469744" cy="259045"/>
    <xdr:sp macro="" textlink="">
      <xdr:nvSpPr>
        <xdr:cNvPr id="197" name="維持補修費該当値テキスト"/>
        <xdr:cNvSpPr txBox="1"/>
      </xdr:nvSpPr>
      <xdr:spPr>
        <a:xfrm>
          <a:off x="4686300" y="1351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9379</xdr:rowOff>
    </xdr:from>
    <xdr:to>
      <xdr:col>20</xdr:col>
      <xdr:colOff>38100</xdr:colOff>
      <xdr:row>79</xdr:row>
      <xdr:rowOff>110979</xdr:rowOff>
    </xdr:to>
    <xdr:sp macro="" textlink="">
      <xdr:nvSpPr>
        <xdr:cNvPr id="198" name="楕円 197"/>
        <xdr:cNvSpPr/>
      </xdr:nvSpPr>
      <xdr:spPr>
        <a:xfrm>
          <a:off x="37465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102106</xdr:rowOff>
    </xdr:from>
    <xdr:ext cx="469744" cy="259045"/>
    <xdr:sp macro="" textlink="">
      <xdr:nvSpPr>
        <xdr:cNvPr id="199" name="テキスト ボックス 198"/>
        <xdr:cNvSpPr txBox="1"/>
      </xdr:nvSpPr>
      <xdr:spPr>
        <a:xfrm>
          <a:off x="3562428" y="136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115515</xdr:rowOff>
    </xdr:from>
    <xdr:to>
      <xdr:col>15</xdr:col>
      <xdr:colOff>101600</xdr:colOff>
      <xdr:row>79</xdr:row>
      <xdr:rowOff>45665</xdr:rowOff>
    </xdr:to>
    <xdr:sp macro="" textlink="">
      <xdr:nvSpPr>
        <xdr:cNvPr id="200" name="楕円 199"/>
        <xdr:cNvSpPr/>
      </xdr:nvSpPr>
      <xdr:spPr>
        <a:xfrm>
          <a:off x="2857500" y="13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36792</xdr:rowOff>
    </xdr:from>
    <xdr:ext cx="469744" cy="259045"/>
    <xdr:sp macro="" textlink="">
      <xdr:nvSpPr>
        <xdr:cNvPr id="201" name="テキスト ボックス 200"/>
        <xdr:cNvSpPr txBox="1"/>
      </xdr:nvSpPr>
      <xdr:spPr>
        <a:xfrm>
          <a:off x="2673428" y="135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143111</xdr:rowOff>
    </xdr:from>
    <xdr:to>
      <xdr:col>10</xdr:col>
      <xdr:colOff>165100</xdr:colOff>
      <xdr:row>79</xdr:row>
      <xdr:rowOff>73261</xdr:rowOff>
    </xdr:to>
    <xdr:sp macro="" textlink="">
      <xdr:nvSpPr>
        <xdr:cNvPr id="202" name="楕円 201"/>
        <xdr:cNvSpPr/>
      </xdr:nvSpPr>
      <xdr:spPr>
        <a:xfrm>
          <a:off x="1968500" y="13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64388</xdr:rowOff>
    </xdr:from>
    <xdr:ext cx="469744" cy="259045"/>
    <xdr:sp macro="" textlink="">
      <xdr:nvSpPr>
        <xdr:cNvPr id="203" name="テキスト ボックス 202"/>
        <xdr:cNvSpPr txBox="1"/>
      </xdr:nvSpPr>
      <xdr:spPr>
        <a:xfrm>
          <a:off x="1784428" y="136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33382</xdr:rowOff>
    </xdr:from>
    <xdr:to>
      <xdr:col>6</xdr:col>
      <xdr:colOff>38100</xdr:colOff>
      <xdr:row>79</xdr:row>
      <xdr:rowOff>134982</xdr:rowOff>
    </xdr:to>
    <xdr:sp macro="" textlink="">
      <xdr:nvSpPr>
        <xdr:cNvPr id="204" name="楕円 203"/>
        <xdr:cNvSpPr/>
      </xdr:nvSpPr>
      <xdr:spPr>
        <a:xfrm>
          <a:off x="10795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126109</xdr:rowOff>
    </xdr:from>
    <xdr:ext cx="469744" cy="259045"/>
    <xdr:sp macro="" textlink="">
      <xdr:nvSpPr>
        <xdr:cNvPr id="205" name="テキスト ボックス 204"/>
        <xdr:cNvSpPr txBox="1"/>
      </xdr:nvSpPr>
      <xdr:spPr>
        <a:xfrm>
          <a:off x="895428" y="136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2" name="直線コネクタ 231"/>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3"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4" name="直線コネクタ 233"/>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5"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36" name="直線コネクタ 235"/>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133724</xdr:rowOff>
    </xdr:from>
    <xdr:to>
      <xdr:col>24</xdr:col>
      <xdr:colOff>63500</xdr:colOff>
      <xdr:row>98</xdr:row>
      <xdr:rowOff>55837</xdr:rowOff>
    </xdr:to>
    <xdr:cxnSp macro="">
      <xdr:nvCxnSpPr>
        <xdr:cNvPr id="237" name="直線コネクタ 236"/>
        <xdr:cNvCxnSpPr/>
      </xdr:nvCxnSpPr>
      <xdr:spPr>
        <a:xfrm flipV="1">
          <a:off x="3797300" y="16078574"/>
          <a:ext cx="838200" cy="7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96262</xdr:rowOff>
    </xdr:from>
    <xdr:ext cx="599010" cy="259045"/>
    <xdr:sp macro="" textlink="">
      <xdr:nvSpPr>
        <xdr:cNvPr id="238" name="扶助費平均値テキスト"/>
        <xdr:cNvSpPr txBox="1"/>
      </xdr:nvSpPr>
      <xdr:spPr>
        <a:xfrm>
          <a:off x="4686300" y="16041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39" name="フローチャート: 判断 238"/>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55837</xdr:rowOff>
    </xdr:from>
    <xdr:to>
      <xdr:col>19</xdr:col>
      <xdr:colOff>177800</xdr:colOff>
      <xdr:row>98</xdr:row>
      <xdr:rowOff>128629</xdr:rowOff>
    </xdr:to>
    <xdr:cxnSp macro="">
      <xdr:nvCxnSpPr>
        <xdr:cNvPr id="240" name="直線コネクタ 239"/>
        <xdr:cNvCxnSpPr/>
      </xdr:nvCxnSpPr>
      <xdr:spPr>
        <a:xfrm flipV="1">
          <a:off x="2908300" y="16857937"/>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14801</xdr:rowOff>
    </xdr:from>
    <xdr:to>
      <xdr:col>20</xdr:col>
      <xdr:colOff>38100</xdr:colOff>
      <xdr:row>98</xdr:row>
      <xdr:rowOff>116401</xdr:rowOff>
    </xdr:to>
    <xdr:sp macro="" textlink="">
      <xdr:nvSpPr>
        <xdr:cNvPr id="241" name="フローチャート: 判断 240"/>
        <xdr:cNvSpPr/>
      </xdr:nvSpPr>
      <xdr:spPr>
        <a:xfrm>
          <a:off x="3746500" y="1681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107528</xdr:rowOff>
    </xdr:from>
    <xdr:ext cx="534377" cy="259045"/>
    <xdr:sp macro="" textlink="">
      <xdr:nvSpPr>
        <xdr:cNvPr id="242" name="テキスト ボックス 241"/>
        <xdr:cNvSpPr txBox="1"/>
      </xdr:nvSpPr>
      <xdr:spPr>
        <a:xfrm>
          <a:off x="3530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128629</xdr:rowOff>
    </xdr:from>
    <xdr:to>
      <xdr:col>15</xdr:col>
      <xdr:colOff>50800</xdr:colOff>
      <xdr:row>99</xdr:row>
      <xdr:rowOff>19424</xdr:rowOff>
    </xdr:to>
    <xdr:cxnSp macro="">
      <xdr:nvCxnSpPr>
        <xdr:cNvPr id="243" name="直線コネクタ 242"/>
        <xdr:cNvCxnSpPr/>
      </xdr:nvCxnSpPr>
      <xdr:spPr>
        <a:xfrm flipV="1">
          <a:off x="2019300" y="16930729"/>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98208</xdr:rowOff>
    </xdr:from>
    <xdr:to>
      <xdr:col>15</xdr:col>
      <xdr:colOff>101600</xdr:colOff>
      <xdr:row>99</xdr:row>
      <xdr:rowOff>28358</xdr:rowOff>
    </xdr:to>
    <xdr:sp macro="" textlink="">
      <xdr:nvSpPr>
        <xdr:cNvPr id="244" name="フローチャート: 判断 243"/>
        <xdr:cNvSpPr/>
      </xdr:nvSpPr>
      <xdr:spPr>
        <a:xfrm>
          <a:off x="2857500" y="169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19485</xdr:rowOff>
    </xdr:from>
    <xdr:ext cx="534377" cy="259045"/>
    <xdr:sp macro="" textlink="">
      <xdr:nvSpPr>
        <xdr:cNvPr id="245" name="テキスト ボックス 244"/>
        <xdr:cNvSpPr txBox="1"/>
      </xdr:nvSpPr>
      <xdr:spPr>
        <a:xfrm>
          <a:off x="2641111" y="169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7014</xdr:rowOff>
    </xdr:from>
    <xdr:to>
      <xdr:col>10</xdr:col>
      <xdr:colOff>114300</xdr:colOff>
      <xdr:row>99</xdr:row>
      <xdr:rowOff>19424</xdr:rowOff>
    </xdr:to>
    <xdr:cxnSp macro="">
      <xdr:nvCxnSpPr>
        <xdr:cNvPr id="246" name="直線コネクタ 245"/>
        <xdr:cNvCxnSpPr/>
      </xdr:nvCxnSpPr>
      <xdr:spPr>
        <a:xfrm>
          <a:off x="1130300" y="1698056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92590</xdr:rowOff>
    </xdr:from>
    <xdr:to>
      <xdr:col>10</xdr:col>
      <xdr:colOff>165100</xdr:colOff>
      <xdr:row>100</xdr:row>
      <xdr:rowOff>22740</xdr:rowOff>
    </xdr:to>
    <xdr:sp macro="" textlink="">
      <xdr:nvSpPr>
        <xdr:cNvPr id="247" name="フローチャート: 判断 246"/>
        <xdr:cNvSpPr/>
      </xdr:nvSpPr>
      <xdr:spPr>
        <a:xfrm>
          <a:off x="1968500" y="170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13867</xdr:rowOff>
    </xdr:from>
    <xdr:ext cx="534377" cy="259045"/>
    <xdr:sp macro="" textlink="">
      <xdr:nvSpPr>
        <xdr:cNvPr id="248" name="テキスト ボックス 247"/>
        <xdr:cNvSpPr txBox="1"/>
      </xdr:nvSpPr>
      <xdr:spPr>
        <a:xfrm>
          <a:off x="1752111" y="17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114765</xdr:rowOff>
    </xdr:from>
    <xdr:to>
      <xdr:col>6</xdr:col>
      <xdr:colOff>38100</xdr:colOff>
      <xdr:row>100</xdr:row>
      <xdr:rowOff>44915</xdr:rowOff>
    </xdr:to>
    <xdr:sp macro="" textlink="">
      <xdr:nvSpPr>
        <xdr:cNvPr id="249" name="フローチャート: 判断 248"/>
        <xdr:cNvSpPr/>
      </xdr:nvSpPr>
      <xdr:spPr>
        <a:xfrm>
          <a:off x="1079500" y="170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36042</xdr:rowOff>
    </xdr:from>
    <xdr:ext cx="534377" cy="259045"/>
    <xdr:sp macro="" textlink="">
      <xdr:nvSpPr>
        <xdr:cNvPr id="250" name="テキスト ボックス 249"/>
        <xdr:cNvSpPr txBox="1"/>
      </xdr:nvSpPr>
      <xdr:spPr>
        <a:xfrm>
          <a:off x="863111" y="171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82924</xdr:rowOff>
    </xdr:from>
    <xdr:to>
      <xdr:col>24</xdr:col>
      <xdr:colOff>114300</xdr:colOff>
      <xdr:row>94</xdr:row>
      <xdr:rowOff>13074</xdr:rowOff>
    </xdr:to>
    <xdr:sp macro="" textlink="">
      <xdr:nvSpPr>
        <xdr:cNvPr id="256" name="楕円 255"/>
        <xdr:cNvSpPr/>
      </xdr:nvSpPr>
      <xdr:spPr>
        <a:xfrm>
          <a:off x="4584700" y="160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105801</xdr:rowOff>
    </xdr:from>
    <xdr:ext cx="599010" cy="259045"/>
    <xdr:sp macro="" textlink="">
      <xdr:nvSpPr>
        <xdr:cNvPr id="257" name="扶助費該当値テキスト"/>
        <xdr:cNvSpPr txBox="1"/>
      </xdr:nvSpPr>
      <xdr:spPr>
        <a:xfrm>
          <a:off x="4686300" y="1587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5037</xdr:rowOff>
    </xdr:from>
    <xdr:to>
      <xdr:col>20</xdr:col>
      <xdr:colOff>38100</xdr:colOff>
      <xdr:row>98</xdr:row>
      <xdr:rowOff>106637</xdr:rowOff>
    </xdr:to>
    <xdr:sp macro="" textlink="">
      <xdr:nvSpPr>
        <xdr:cNvPr id="258" name="楕円 257"/>
        <xdr:cNvSpPr/>
      </xdr:nvSpPr>
      <xdr:spPr>
        <a:xfrm>
          <a:off x="3746500" y="168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123164</xdr:rowOff>
    </xdr:from>
    <xdr:ext cx="534377" cy="259045"/>
    <xdr:sp macro="" textlink="">
      <xdr:nvSpPr>
        <xdr:cNvPr id="259" name="テキスト ボックス 258"/>
        <xdr:cNvSpPr txBox="1"/>
      </xdr:nvSpPr>
      <xdr:spPr>
        <a:xfrm>
          <a:off x="3530111" y="165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77829</xdr:rowOff>
    </xdr:from>
    <xdr:to>
      <xdr:col>15</xdr:col>
      <xdr:colOff>101600</xdr:colOff>
      <xdr:row>99</xdr:row>
      <xdr:rowOff>7979</xdr:rowOff>
    </xdr:to>
    <xdr:sp macro="" textlink="">
      <xdr:nvSpPr>
        <xdr:cNvPr id="260" name="楕円 259"/>
        <xdr:cNvSpPr/>
      </xdr:nvSpPr>
      <xdr:spPr>
        <a:xfrm>
          <a:off x="2857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24506</xdr:rowOff>
    </xdr:from>
    <xdr:ext cx="534377" cy="259045"/>
    <xdr:sp macro="" textlink="">
      <xdr:nvSpPr>
        <xdr:cNvPr id="261" name="テキスト ボックス 260"/>
        <xdr:cNvSpPr txBox="1"/>
      </xdr:nvSpPr>
      <xdr:spPr>
        <a:xfrm>
          <a:off x="2641111" y="166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140074</xdr:rowOff>
    </xdr:from>
    <xdr:to>
      <xdr:col>10</xdr:col>
      <xdr:colOff>165100</xdr:colOff>
      <xdr:row>99</xdr:row>
      <xdr:rowOff>70224</xdr:rowOff>
    </xdr:to>
    <xdr:sp macro="" textlink="">
      <xdr:nvSpPr>
        <xdr:cNvPr id="262" name="楕円 261"/>
        <xdr:cNvSpPr/>
      </xdr:nvSpPr>
      <xdr:spPr>
        <a:xfrm>
          <a:off x="1968500" y="169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86751</xdr:rowOff>
    </xdr:from>
    <xdr:ext cx="534377" cy="259045"/>
    <xdr:sp macro="" textlink="">
      <xdr:nvSpPr>
        <xdr:cNvPr id="263" name="テキスト ボックス 262"/>
        <xdr:cNvSpPr txBox="1"/>
      </xdr:nvSpPr>
      <xdr:spPr>
        <a:xfrm>
          <a:off x="1752111" y="167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127664</xdr:rowOff>
    </xdr:from>
    <xdr:to>
      <xdr:col>6</xdr:col>
      <xdr:colOff>38100</xdr:colOff>
      <xdr:row>99</xdr:row>
      <xdr:rowOff>57814</xdr:rowOff>
    </xdr:to>
    <xdr:sp macro="" textlink="">
      <xdr:nvSpPr>
        <xdr:cNvPr id="264" name="楕円 263"/>
        <xdr:cNvSpPr/>
      </xdr:nvSpPr>
      <xdr:spPr>
        <a:xfrm>
          <a:off x="1079500" y="16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74341</xdr:rowOff>
    </xdr:from>
    <xdr:ext cx="534377" cy="259045"/>
    <xdr:sp macro="" textlink="">
      <xdr:nvSpPr>
        <xdr:cNvPr id="265" name="テキスト ボックス 264"/>
        <xdr:cNvSpPr txBox="1"/>
      </xdr:nvSpPr>
      <xdr:spPr>
        <a:xfrm>
          <a:off x="863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2" name="直線コネクタ 291"/>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3" name="補助費等最小値テキスト"/>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4" name="直線コネクタ 293"/>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5" name="補助費等最大値テキスト"/>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296" name="直線コネクタ 295"/>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54976</xdr:rowOff>
    </xdr:from>
    <xdr:to>
      <xdr:col>55</xdr:col>
      <xdr:colOff>0</xdr:colOff>
      <xdr:row>37</xdr:row>
      <xdr:rowOff>132330</xdr:rowOff>
    </xdr:to>
    <xdr:cxnSp macro="">
      <xdr:nvCxnSpPr>
        <xdr:cNvPr id="297" name="直線コネクタ 296"/>
        <xdr:cNvCxnSpPr/>
      </xdr:nvCxnSpPr>
      <xdr:spPr>
        <a:xfrm>
          <a:off x="9639300" y="5369926"/>
          <a:ext cx="838200" cy="110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298" name="補助費等平均値テキスト"/>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299" name="フローチャート: 判断 298"/>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54976</xdr:rowOff>
    </xdr:from>
    <xdr:to>
      <xdr:col>50</xdr:col>
      <xdr:colOff>114300</xdr:colOff>
      <xdr:row>38</xdr:row>
      <xdr:rowOff>130545</xdr:rowOff>
    </xdr:to>
    <xdr:cxnSp macro="">
      <xdr:nvCxnSpPr>
        <xdr:cNvPr id="300" name="直線コネクタ 299"/>
        <xdr:cNvCxnSpPr/>
      </xdr:nvCxnSpPr>
      <xdr:spPr>
        <a:xfrm flipV="1">
          <a:off x="8750300" y="5369926"/>
          <a:ext cx="889000" cy="1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139050</xdr:rowOff>
    </xdr:from>
    <xdr:to>
      <xdr:col>50</xdr:col>
      <xdr:colOff>165100</xdr:colOff>
      <xdr:row>30</xdr:row>
      <xdr:rowOff>69200</xdr:rowOff>
    </xdr:to>
    <xdr:sp macro="" textlink="">
      <xdr:nvSpPr>
        <xdr:cNvPr id="301" name="フローチャート: 判断 300"/>
        <xdr:cNvSpPr/>
      </xdr:nvSpPr>
      <xdr:spPr>
        <a:xfrm>
          <a:off x="9588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85727</xdr:rowOff>
    </xdr:from>
    <xdr:ext cx="599010" cy="259045"/>
    <xdr:sp macro="" textlink="">
      <xdr:nvSpPr>
        <xdr:cNvPr id="302" name="テキスト ボックス 301"/>
        <xdr:cNvSpPr txBox="1"/>
      </xdr:nvSpPr>
      <xdr:spPr>
        <a:xfrm>
          <a:off x="9339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130545</xdr:rowOff>
    </xdr:from>
    <xdr:to>
      <xdr:col>45</xdr:col>
      <xdr:colOff>177800</xdr:colOff>
      <xdr:row>38</xdr:row>
      <xdr:rowOff>153177</xdr:rowOff>
    </xdr:to>
    <xdr:cxnSp macro="">
      <xdr:nvCxnSpPr>
        <xdr:cNvPr id="303" name="直線コネクタ 302"/>
        <xdr:cNvCxnSpPr/>
      </xdr:nvCxnSpPr>
      <xdr:spPr>
        <a:xfrm flipV="1">
          <a:off x="7861300" y="66456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126815</xdr:rowOff>
    </xdr:from>
    <xdr:to>
      <xdr:col>46</xdr:col>
      <xdr:colOff>38100</xdr:colOff>
      <xdr:row>38</xdr:row>
      <xdr:rowOff>56966</xdr:rowOff>
    </xdr:to>
    <xdr:sp macro="" textlink="">
      <xdr:nvSpPr>
        <xdr:cNvPr id="304" name="フローチャート: 判断 303"/>
        <xdr:cNvSpPr/>
      </xdr:nvSpPr>
      <xdr:spPr>
        <a:xfrm>
          <a:off x="8699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73492</xdr:rowOff>
    </xdr:from>
    <xdr:ext cx="534377" cy="259045"/>
    <xdr:sp macro="" textlink="">
      <xdr:nvSpPr>
        <xdr:cNvPr id="305" name="テキスト ボックス 304"/>
        <xdr:cNvSpPr txBox="1"/>
      </xdr:nvSpPr>
      <xdr:spPr>
        <a:xfrm>
          <a:off x="8483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140549</xdr:rowOff>
    </xdr:from>
    <xdr:to>
      <xdr:col>41</xdr:col>
      <xdr:colOff>50800</xdr:colOff>
      <xdr:row>38</xdr:row>
      <xdr:rowOff>153177</xdr:rowOff>
    </xdr:to>
    <xdr:cxnSp macro="">
      <xdr:nvCxnSpPr>
        <xdr:cNvPr id="306" name="直線コネクタ 305"/>
        <xdr:cNvCxnSpPr/>
      </xdr:nvCxnSpPr>
      <xdr:spPr>
        <a:xfrm>
          <a:off x="6972300" y="6655649"/>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140781</xdr:rowOff>
    </xdr:from>
    <xdr:to>
      <xdr:col>41</xdr:col>
      <xdr:colOff>101600</xdr:colOff>
      <xdr:row>38</xdr:row>
      <xdr:rowOff>70931</xdr:rowOff>
    </xdr:to>
    <xdr:sp macro="" textlink="">
      <xdr:nvSpPr>
        <xdr:cNvPr id="307" name="フローチャート: 判断 306"/>
        <xdr:cNvSpPr/>
      </xdr:nvSpPr>
      <xdr:spPr>
        <a:xfrm>
          <a:off x="7810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87458</xdr:rowOff>
    </xdr:from>
    <xdr:ext cx="534377" cy="259045"/>
    <xdr:sp macro="" textlink="">
      <xdr:nvSpPr>
        <xdr:cNvPr id="308" name="テキスト ボックス 307"/>
        <xdr:cNvSpPr txBox="1"/>
      </xdr:nvSpPr>
      <xdr:spPr>
        <a:xfrm>
          <a:off x="7594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xdr:rowOff>
    </xdr:from>
    <xdr:to>
      <xdr:col>36</xdr:col>
      <xdr:colOff>165100</xdr:colOff>
      <xdr:row>38</xdr:row>
      <xdr:rowOff>101803</xdr:rowOff>
    </xdr:to>
    <xdr:sp macro="" textlink="">
      <xdr:nvSpPr>
        <xdr:cNvPr id="309" name="フローチャート: 判断 308"/>
        <xdr:cNvSpPr/>
      </xdr:nvSpPr>
      <xdr:spPr>
        <a:xfrm>
          <a:off x="6921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118330</xdr:rowOff>
    </xdr:from>
    <xdr:ext cx="534377" cy="259045"/>
    <xdr:sp macro="" textlink="">
      <xdr:nvSpPr>
        <xdr:cNvPr id="310" name="テキスト ボックス 309"/>
        <xdr:cNvSpPr txBox="1"/>
      </xdr:nvSpPr>
      <xdr:spPr>
        <a:xfrm>
          <a:off x="6705111" y="6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316" name="楕円 315"/>
        <xdr:cNvSpPr/>
      </xdr:nvSpPr>
      <xdr:spPr>
        <a:xfrm>
          <a:off x="10426700" y="64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167907</xdr:rowOff>
    </xdr:from>
    <xdr:ext cx="534377" cy="259045"/>
    <xdr:sp macro="" textlink="">
      <xdr:nvSpPr>
        <xdr:cNvPr id="317" name="補助費等該当値テキスト"/>
        <xdr:cNvSpPr txBox="1"/>
      </xdr:nvSpPr>
      <xdr:spPr>
        <a:xfrm>
          <a:off x="10528300" y="6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4176</xdr:rowOff>
    </xdr:from>
    <xdr:to>
      <xdr:col>50</xdr:col>
      <xdr:colOff>165100</xdr:colOff>
      <xdr:row>31</xdr:row>
      <xdr:rowOff>105776</xdr:rowOff>
    </xdr:to>
    <xdr:sp macro="" textlink="">
      <xdr:nvSpPr>
        <xdr:cNvPr id="318" name="楕円 317"/>
        <xdr:cNvSpPr/>
      </xdr:nvSpPr>
      <xdr:spPr>
        <a:xfrm>
          <a:off x="9588500" y="5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96903</xdr:rowOff>
    </xdr:from>
    <xdr:ext cx="599010" cy="259045"/>
    <xdr:sp macro="" textlink="">
      <xdr:nvSpPr>
        <xdr:cNvPr id="319" name="テキスト ボックス 318"/>
        <xdr:cNvSpPr txBox="1"/>
      </xdr:nvSpPr>
      <xdr:spPr>
        <a:xfrm>
          <a:off x="9339795" y="54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79745</xdr:rowOff>
    </xdr:from>
    <xdr:to>
      <xdr:col>46</xdr:col>
      <xdr:colOff>38100</xdr:colOff>
      <xdr:row>39</xdr:row>
      <xdr:rowOff>9895</xdr:rowOff>
    </xdr:to>
    <xdr:sp macro="" textlink="">
      <xdr:nvSpPr>
        <xdr:cNvPr id="320" name="楕円 319"/>
        <xdr:cNvSpPr/>
      </xdr:nvSpPr>
      <xdr:spPr>
        <a:xfrm>
          <a:off x="8699500" y="65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1022</xdr:rowOff>
    </xdr:from>
    <xdr:ext cx="534377" cy="259045"/>
    <xdr:sp macro="" textlink="">
      <xdr:nvSpPr>
        <xdr:cNvPr id="321" name="テキスト ボックス 320"/>
        <xdr:cNvSpPr txBox="1"/>
      </xdr:nvSpPr>
      <xdr:spPr>
        <a:xfrm>
          <a:off x="8483111" y="6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102377</xdr:rowOff>
    </xdr:from>
    <xdr:to>
      <xdr:col>41</xdr:col>
      <xdr:colOff>101600</xdr:colOff>
      <xdr:row>39</xdr:row>
      <xdr:rowOff>32527</xdr:rowOff>
    </xdr:to>
    <xdr:sp macro="" textlink="">
      <xdr:nvSpPr>
        <xdr:cNvPr id="322" name="楕円 321"/>
        <xdr:cNvSpPr/>
      </xdr:nvSpPr>
      <xdr:spPr>
        <a:xfrm>
          <a:off x="7810500" y="66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23654</xdr:rowOff>
    </xdr:from>
    <xdr:ext cx="534377" cy="259045"/>
    <xdr:sp macro="" textlink="">
      <xdr:nvSpPr>
        <xdr:cNvPr id="323" name="テキスト ボックス 322"/>
        <xdr:cNvSpPr txBox="1"/>
      </xdr:nvSpPr>
      <xdr:spPr>
        <a:xfrm>
          <a:off x="7594111" y="67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89749</xdr:rowOff>
    </xdr:from>
    <xdr:to>
      <xdr:col>36</xdr:col>
      <xdr:colOff>165100</xdr:colOff>
      <xdr:row>39</xdr:row>
      <xdr:rowOff>19899</xdr:rowOff>
    </xdr:to>
    <xdr:sp macro="" textlink="">
      <xdr:nvSpPr>
        <xdr:cNvPr id="324" name="楕円 323"/>
        <xdr:cNvSpPr/>
      </xdr:nvSpPr>
      <xdr:spPr>
        <a:xfrm>
          <a:off x="6921500" y="66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11026</xdr:rowOff>
    </xdr:from>
    <xdr:ext cx="534377" cy="259045"/>
    <xdr:sp macro="" textlink="">
      <xdr:nvSpPr>
        <xdr:cNvPr id="325" name="テキスト ボックス 324"/>
        <xdr:cNvSpPr txBox="1"/>
      </xdr:nvSpPr>
      <xdr:spPr>
        <a:xfrm>
          <a:off x="6705111" y="669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57496</xdr:rowOff>
    </xdr:from>
    <xdr:to>
      <xdr:col>54</xdr:col>
      <xdr:colOff>189865</xdr:colOff>
      <xdr:row>57</xdr:row>
      <xdr:rowOff>141780</xdr:rowOff>
    </xdr:to>
    <xdr:cxnSp macro="">
      <xdr:nvCxnSpPr>
        <xdr:cNvPr id="348" name="直線コネクタ 347"/>
        <xdr:cNvCxnSpPr/>
      </xdr:nvCxnSpPr>
      <xdr:spPr>
        <a:xfrm flipV="1">
          <a:off x="10475595" y="8972896"/>
          <a:ext cx="1270" cy="94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145607</xdr:rowOff>
    </xdr:from>
    <xdr:ext cx="534377" cy="259045"/>
    <xdr:sp macro="" textlink="">
      <xdr:nvSpPr>
        <xdr:cNvPr id="349" name="普通建設事業費最小値テキスト"/>
        <xdr:cNvSpPr txBox="1"/>
      </xdr:nvSpPr>
      <xdr:spPr>
        <a:xfrm>
          <a:off x="10528300"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141780</xdr:rowOff>
    </xdr:from>
    <xdr:to>
      <xdr:col>55</xdr:col>
      <xdr:colOff>88900</xdr:colOff>
      <xdr:row>57</xdr:row>
      <xdr:rowOff>141780</xdr:rowOff>
    </xdr:to>
    <xdr:cxnSp macro="">
      <xdr:nvCxnSpPr>
        <xdr:cNvPr id="350" name="直線コネクタ 349"/>
        <xdr:cNvCxnSpPr/>
      </xdr:nvCxnSpPr>
      <xdr:spPr>
        <a:xfrm>
          <a:off x="10388600" y="991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4173</xdr:rowOff>
    </xdr:from>
    <xdr:ext cx="534377" cy="259045"/>
    <xdr:sp macro="" textlink="">
      <xdr:nvSpPr>
        <xdr:cNvPr id="351" name="普通建設事業費最大値テキスト"/>
        <xdr:cNvSpPr txBox="1"/>
      </xdr:nvSpPr>
      <xdr:spPr>
        <a:xfrm>
          <a:off x="10528300" y="8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57496</xdr:rowOff>
    </xdr:from>
    <xdr:to>
      <xdr:col>55</xdr:col>
      <xdr:colOff>88900</xdr:colOff>
      <xdr:row>52</xdr:row>
      <xdr:rowOff>57496</xdr:rowOff>
    </xdr:to>
    <xdr:cxnSp macro="">
      <xdr:nvCxnSpPr>
        <xdr:cNvPr id="352" name="直線コネクタ 351"/>
        <xdr:cNvCxnSpPr/>
      </xdr:nvCxnSpPr>
      <xdr:spPr>
        <a:xfrm>
          <a:off x="10388600" y="897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122806</xdr:rowOff>
    </xdr:from>
    <xdr:to>
      <xdr:col>55</xdr:col>
      <xdr:colOff>0</xdr:colOff>
      <xdr:row>57</xdr:row>
      <xdr:rowOff>141780</xdr:rowOff>
    </xdr:to>
    <xdr:cxnSp macro="">
      <xdr:nvCxnSpPr>
        <xdr:cNvPr id="353" name="直線コネクタ 352"/>
        <xdr:cNvCxnSpPr/>
      </xdr:nvCxnSpPr>
      <xdr:spPr>
        <a:xfrm>
          <a:off x="9639300" y="9381106"/>
          <a:ext cx="8382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150479</xdr:rowOff>
    </xdr:from>
    <xdr:ext cx="534377" cy="259045"/>
    <xdr:sp macro="" textlink="">
      <xdr:nvSpPr>
        <xdr:cNvPr id="354" name="普通建設事業費平均値テキスト"/>
        <xdr:cNvSpPr txBox="1"/>
      </xdr:nvSpPr>
      <xdr:spPr>
        <a:xfrm>
          <a:off x="10528300" y="940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55" name="フローチャート: 判断 354"/>
        <xdr:cNvSpPr/>
      </xdr:nvSpPr>
      <xdr:spPr>
        <a:xfrm>
          <a:off x="104267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118966</xdr:rowOff>
    </xdr:from>
    <xdr:to>
      <xdr:col>50</xdr:col>
      <xdr:colOff>114300</xdr:colOff>
      <xdr:row>54</xdr:row>
      <xdr:rowOff>122806</xdr:rowOff>
    </xdr:to>
    <xdr:cxnSp macro="">
      <xdr:nvCxnSpPr>
        <xdr:cNvPr id="356" name="直線コネクタ 355"/>
        <xdr:cNvCxnSpPr/>
      </xdr:nvCxnSpPr>
      <xdr:spPr>
        <a:xfrm>
          <a:off x="8750300" y="937726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42974</xdr:rowOff>
    </xdr:from>
    <xdr:to>
      <xdr:col>50</xdr:col>
      <xdr:colOff>165100</xdr:colOff>
      <xdr:row>52</xdr:row>
      <xdr:rowOff>144574</xdr:rowOff>
    </xdr:to>
    <xdr:sp macro="" textlink="">
      <xdr:nvSpPr>
        <xdr:cNvPr id="357" name="フローチャート: 判断 356"/>
        <xdr:cNvSpPr/>
      </xdr:nvSpPr>
      <xdr:spPr>
        <a:xfrm>
          <a:off x="9588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161101</xdr:rowOff>
    </xdr:from>
    <xdr:ext cx="534377" cy="259045"/>
    <xdr:sp macro="" textlink="">
      <xdr:nvSpPr>
        <xdr:cNvPr id="358" name="テキスト ボックス 357"/>
        <xdr:cNvSpPr txBox="1"/>
      </xdr:nvSpPr>
      <xdr:spPr>
        <a:xfrm>
          <a:off x="9372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158857</xdr:rowOff>
    </xdr:from>
    <xdr:to>
      <xdr:col>45</xdr:col>
      <xdr:colOff>177800</xdr:colOff>
      <xdr:row>54</xdr:row>
      <xdr:rowOff>118966</xdr:rowOff>
    </xdr:to>
    <xdr:cxnSp macro="">
      <xdr:nvCxnSpPr>
        <xdr:cNvPr id="359" name="直線コネクタ 358"/>
        <xdr:cNvCxnSpPr/>
      </xdr:nvCxnSpPr>
      <xdr:spPr>
        <a:xfrm>
          <a:off x="7861300" y="9074257"/>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109382</xdr:rowOff>
    </xdr:from>
    <xdr:to>
      <xdr:col>46</xdr:col>
      <xdr:colOff>38100</xdr:colOff>
      <xdr:row>52</xdr:row>
      <xdr:rowOff>39532</xdr:rowOff>
    </xdr:to>
    <xdr:sp macro="" textlink="">
      <xdr:nvSpPr>
        <xdr:cNvPr id="360" name="フローチャート: 判断 359"/>
        <xdr:cNvSpPr/>
      </xdr:nvSpPr>
      <xdr:spPr>
        <a:xfrm>
          <a:off x="8699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56059</xdr:rowOff>
    </xdr:from>
    <xdr:ext cx="534377" cy="259045"/>
    <xdr:sp macro="" textlink="">
      <xdr:nvSpPr>
        <xdr:cNvPr id="361" name="テキスト ボックス 360"/>
        <xdr:cNvSpPr txBox="1"/>
      </xdr:nvSpPr>
      <xdr:spPr>
        <a:xfrm>
          <a:off x="8483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152273</xdr:rowOff>
    </xdr:from>
    <xdr:to>
      <xdr:col>41</xdr:col>
      <xdr:colOff>50800</xdr:colOff>
      <xdr:row>52</xdr:row>
      <xdr:rowOff>158857</xdr:rowOff>
    </xdr:to>
    <xdr:cxnSp macro="">
      <xdr:nvCxnSpPr>
        <xdr:cNvPr id="362" name="直線コネクタ 361"/>
        <xdr:cNvCxnSpPr/>
      </xdr:nvCxnSpPr>
      <xdr:spPr>
        <a:xfrm>
          <a:off x="6972300" y="906767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50</xdr:row>
      <xdr:rowOff>106159</xdr:rowOff>
    </xdr:from>
    <xdr:to>
      <xdr:col>41</xdr:col>
      <xdr:colOff>101600</xdr:colOff>
      <xdr:row>51</xdr:row>
      <xdr:rowOff>36309</xdr:rowOff>
    </xdr:to>
    <xdr:sp macro="" textlink="">
      <xdr:nvSpPr>
        <xdr:cNvPr id="363" name="フローチャート: 判断 362"/>
        <xdr:cNvSpPr/>
      </xdr:nvSpPr>
      <xdr:spPr>
        <a:xfrm>
          <a:off x="7810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52836</xdr:rowOff>
    </xdr:from>
    <xdr:ext cx="534377" cy="259045"/>
    <xdr:sp macro="" textlink="">
      <xdr:nvSpPr>
        <xdr:cNvPr id="364" name="テキスト ボックス 363"/>
        <xdr:cNvSpPr txBox="1"/>
      </xdr:nvSpPr>
      <xdr:spPr>
        <a:xfrm>
          <a:off x="7594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141524</xdr:rowOff>
    </xdr:from>
    <xdr:to>
      <xdr:col>36</xdr:col>
      <xdr:colOff>165100</xdr:colOff>
      <xdr:row>53</xdr:row>
      <xdr:rowOff>71674</xdr:rowOff>
    </xdr:to>
    <xdr:sp macro="" textlink="">
      <xdr:nvSpPr>
        <xdr:cNvPr id="365" name="フローチャート: 判断 364"/>
        <xdr:cNvSpPr/>
      </xdr:nvSpPr>
      <xdr:spPr>
        <a:xfrm>
          <a:off x="6921500" y="905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62801</xdr:rowOff>
    </xdr:from>
    <xdr:ext cx="534377" cy="259045"/>
    <xdr:sp macro="" textlink="">
      <xdr:nvSpPr>
        <xdr:cNvPr id="366" name="テキスト ボックス 365"/>
        <xdr:cNvSpPr txBox="1"/>
      </xdr:nvSpPr>
      <xdr:spPr>
        <a:xfrm>
          <a:off x="6705111" y="91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90980</xdr:rowOff>
    </xdr:from>
    <xdr:to>
      <xdr:col>55</xdr:col>
      <xdr:colOff>50800</xdr:colOff>
      <xdr:row>58</xdr:row>
      <xdr:rowOff>21130</xdr:rowOff>
    </xdr:to>
    <xdr:sp macro="" textlink="">
      <xdr:nvSpPr>
        <xdr:cNvPr id="372" name="楕円 371"/>
        <xdr:cNvSpPr/>
      </xdr:nvSpPr>
      <xdr:spPr>
        <a:xfrm>
          <a:off x="104267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5907</xdr:rowOff>
    </xdr:from>
    <xdr:ext cx="534377" cy="259045"/>
    <xdr:sp macro="" textlink="">
      <xdr:nvSpPr>
        <xdr:cNvPr id="373" name="普通建設事業費該当値テキスト"/>
        <xdr:cNvSpPr txBox="1"/>
      </xdr:nvSpPr>
      <xdr:spPr>
        <a:xfrm>
          <a:off x="10528300" y="97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72006</xdr:rowOff>
    </xdr:from>
    <xdr:to>
      <xdr:col>50</xdr:col>
      <xdr:colOff>165100</xdr:colOff>
      <xdr:row>55</xdr:row>
      <xdr:rowOff>2156</xdr:rowOff>
    </xdr:to>
    <xdr:sp macro="" textlink="">
      <xdr:nvSpPr>
        <xdr:cNvPr id="374" name="楕円 373"/>
        <xdr:cNvSpPr/>
      </xdr:nvSpPr>
      <xdr:spPr>
        <a:xfrm>
          <a:off x="9588500" y="93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164733</xdr:rowOff>
    </xdr:from>
    <xdr:ext cx="534377" cy="259045"/>
    <xdr:sp macro="" textlink="">
      <xdr:nvSpPr>
        <xdr:cNvPr id="375" name="テキスト ボックス 374"/>
        <xdr:cNvSpPr txBox="1"/>
      </xdr:nvSpPr>
      <xdr:spPr>
        <a:xfrm>
          <a:off x="9372111" y="9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68166</xdr:rowOff>
    </xdr:from>
    <xdr:to>
      <xdr:col>46</xdr:col>
      <xdr:colOff>38100</xdr:colOff>
      <xdr:row>54</xdr:row>
      <xdr:rowOff>169766</xdr:rowOff>
    </xdr:to>
    <xdr:sp macro="" textlink="">
      <xdr:nvSpPr>
        <xdr:cNvPr id="376" name="楕円 375"/>
        <xdr:cNvSpPr/>
      </xdr:nvSpPr>
      <xdr:spPr>
        <a:xfrm>
          <a:off x="8699500" y="93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160893</xdr:rowOff>
    </xdr:from>
    <xdr:ext cx="534377" cy="259045"/>
    <xdr:sp macro="" textlink="">
      <xdr:nvSpPr>
        <xdr:cNvPr id="377" name="テキスト ボックス 376"/>
        <xdr:cNvSpPr txBox="1"/>
      </xdr:nvSpPr>
      <xdr:spPr>
        <a:xfrm>
          <a:off x="8483111" y="94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108057</xdr:rowOff>
    </xdr:from>
    <xdr:to>
      <xdr:col>41</xdr:col>
      <xdr:colOff>101600</xdr:colOff>
      <xdr:row>53</xdr:row>
      <xdr:rowOff>38207</xdr:rowOff>
    </xdr:to>
    <xdr:sp macro="" textlink="">
      <xdr:nvSpPr>
        <xdr:cNvPr id="378" name="楕円 377"/>
        <xdr:cNvSpPr/>
      </xdr:nvSpPr>
      <xdr:spPr>
        <a:xfrm>
          <a:off x="7810500" y="9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29334</xdr:rowOff>
    </xdr:from>
    <xdr:ext cx="534377" cy="259045"/>
    <xdr:sp macro="" textlink="">
      <xdr:nvSpPr>
        <xdr:cNvPr id="379" name="テキスト ボックス 378"/>
        <xdr:cNvSpPr txBox="1"/>
      </xdr:nvSpPr>
      <xdr:spPr>
        <a:xfrm>
          <a:off x="7594111" y="91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101473</xdr:rowOff>
    </xdr:from>
    <xdr:to>
      <xdr:col>36</xdr:col>
      <xdr:colOff>165100</xdr:colOff>
      <xdr:row>53</xdr:row>
      <xdr:rowOff>31623</xdr:rowOff>
    </xdr:to>
    <xdr:sp macro="" textlink="">
      <xdr:nvSpPr>
        <xdr:cNvPr id="380" name="楕円 379"/>
        <xdr:cNvSpPr/>
      </xdr:nvSpPr>
      <xdr:spPr>
        <a:xfrm>
          <a:off x="6921500" y="90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48150</xdr:rowOff>
    </xdr:from>
    <xdr:ext cx="534377" cy="259045"/>
    <xdr:sp macro="" textlink="">
      <xdr:nvSpPr>
        <xdr:cNvPr id="381" name="テキスト ボックス 380"/>
        <xdr:cNvSpPr txBox="1"/>
      </xdr:nvSpPr>
      <xdr:spPr>
        <a:xfrm>
          <a:off x="6705111" y="87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100495</xdr:rowOff>
    </xdr:from>
    <xdr:to>
      <xdr:col>54</xdr:col>
      <xdr:colOff>189865</xdr:colOff>
      <xdr:row>78</xdr:row>
      <xdr:rowOff>160198</xdr:rowOff>
    </xdr:to>
    <xdr:cxnSp macro="">
      <xdr:nvCxnSpPr>
        <xdr:cNvPr id="405" name="直線コネクタ 404"/>
        <xdr:cNvCxnSpPr/>
      </xdr:nvCxnSpPr>
      <xdr:spPr>
        <a:xfrm flipV="1">
          <a:off x="10475595" y="12959245"/>
          <a:ext cx="1270" cy="574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164025</xdr:rowOff>
    </xdr:from>
    <xdr:ext cx="469744" cy="259045"/>
    <xdr:sp macro="" textlink="">
      <xdr:nvSpPr>
        <xdr:cNvPr id="406" name="普通建設事業費 （ うち新規整備　）最小値テキスト"/>
        <xdr:cNvSpPr txBox="1"/>
      </xdr:nvSpPr>
      <xdr:spPr>
        <a:xfrm>
          <a:off x="10528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160198</xdr:rowOff>
    </xdr:from>
    <xdr:to>
      <xdr:col>55</xdr:col>
      <xdr:colOff>88900</xdr:colOff>
      <xdr:row>78</xdr:row>
      <xdr:rowOff>160198</xdr:rowOff>
    </xdr:to>
    <xdr:cxnSp macro="">
      <xdr:nvCxnSpPr>
        <xdr:cNvPr id="407" name="直線コネクタ 406"/>
        <xdr:cNvCxnSpPr/>
      </xdr:nvCxnSpPr>
      <xdr:spPr>
        <a:xfrm>
          <a:off x="10388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47172</xdr:rowOff>
    </xdr:from>
    <xdr:ext cx="534377" cy="259045"/>
    <xdr:sp macro="" textlink="">
      <xdr:nvSpPr>
        <xdr:cNvPr id="408" name="普通建設事業費 （ うち新規整備　）最大値テキスト"/>
        <xdr:cNvSpPr txBox="1"/>
      </xdr:nvSpPr>
      <xdr:spPr>
        <a:xfrm>
          <a:off x="10528300" y="127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100495</xdr:rowOff>
    </xdr:from>
    <xdr:to>
      <xdr:col>55</xdr:col>
      <xdr:colOff>88900</xdr:colOff>
      <xdr:row>75</xdr:row>
      <xdr:rowOff>100495</xdr:rowOff>
    </xdr:to>
    <xdr:cxnSp macro="">
      <xdr:nvCxnSpPr>
        <xdr:cNvPr id="409" name="直線コネクタ 408"/>
        <xdr:cNvCxnSpPr/>
      </xdr:nvCxnSpPr>
      <xdr:spPr>
        <a:xfrm>
          <a:off x="10388600" y="1295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120726</xdr:rowOff>
    </xdr:from>
    <xdr:to>
      <xdr:col>55</xdr:col>
      <xdr:colOff>0</xdr:colOff>
      <xdr:row>78</xdr:row>
      <xdr:rowOff>131318</xdr:rowOff>
    </xdr:to>
    <xdr:cxnSp macro="">
      <xdr:nvCxnSpPr>
        <xdr:cNvPr id="410" name="直線コネクタ 409"/>
        <xdr:cNvCxnSpPr/>
      </xdr:nvCxnSpPr>
      <xdr:spPr>
        <a:xfrm flipV="1">
          <a:off x="9639300" y="13493826"/>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107472</xdr:rowOff>
    </xdr:from>
    <xdr:ext cx="469744" cy="259045"/>
    <xdr:sp macro="" textlink="">
      <xdr:nvSpPr>
        <xdr:cNvPr id="411" name="普通建設事業費 （ うち新規整備　）平均値テキスト"/>
        <xdr:cNvSpPr txBox="1"/>
      </xdr:nvSpPr>
      <xdr:spPr>
        <a:xfrm>
          <a:off x="10528300" y="1313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84595</xdr:rowOff>
    </xdr:from>
    <xdr:to>
      <xdr:col>55</xdr:col>
      <xdr:colOff>50800</xdr:colOff>
      <xdr:row>78</xdr:row>
      <xdr:rowOff>14745</xdr:rowOff>
    </xdr:to>
    <xdr:sp macro="" textlink="">
      <xdr:nvSpPr>
        <xdr:cNvPr id="412" name="フローチャート: 判断 411"/>
        <xdr:cNvSpPr/>
      </xdr:nvSpPr>
      <xdr:spPr>
        <a:xfrm>
          <a:off x="104267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51233</xdr:rowOff>
    </xdr:from>
    <xdr:to>
      <xdr:col>50</xdr:col>
      <xdr:colOff>114300</xdr:colOff>
      <xdr:row>78</xdr:row>
      <xdr:rowOff>131318</xdr:rowOff>
    </xdr:to>
    <xdr:cxnSp macro="">
      <xdr:nvCxnSpPr>
        <xdr:cNvPr id="413" name="直線コネクタ 412"/>
        <xdr:cNvCxnSpPr/>
      </xdr:nvCxnSpPr>
      <xdr:spPr>
        <a:xfrm>
          <a:off x="8750300" y="13424333"/>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18415</xdr:rowOff>
    </xdr:from>
    <xdr:to>
      <xdr:col>50</xdr:col>
      <xdr:colOff>165100</xdr:colOff>
      <xdr:row>74</xdr:row>
      <xdr:rowOff>120015</xdr:rowOff>
    </xdr:to>
    <xdr:sp macro="" textlink="">
      <xdr:nvSpPr>
        <xdr:cNvPr id="414" name="フローチャート: 判断 413"/>
        <xdr:cNvSpPr/>
      </xdr:nvSpPr>
      <xdr:spPr>
        <a:xfrm>
          <a:off x="9588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136542</xdr:rowOff>
    </xdr:from>
    <xdr:ext cx="534377" cy="259045"/>
    <xdr:sp macro="" textlink="">
      <xdr:nvSpPr>
        <xdr:cNvPr id="415" name="テキスト ボックス 414"/>
        <xdr:cNvSpPr txBox="1"/>
      </xdr:nvSpPr>
      <xdr:spPr>
        <a:xfrm>
          <a:off x="9372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108763</xdr:rowOff>
    </xdr:from>
    <xdr:to>
      <xdr:col>45</xdr:col>
      <xdr:colOff>177800</xdr:colOff>
      <xdr:row>78</xdr:row>
      <xdr:rowOff>51233</xdr:rowOff>
    </xdr:to>
    <xdr:cxnSp macro="">
      <xdr:nvCxnSpPr>
        <xdr:cNvPr id="416" name="直線コネクタ 415"/>
        <xdr:cNvCxnSpPr/>
      </xdr:nvCxnSpPr>
      <xdr:spPr>
        <a:xfrm>
          <a:off x="7861300" y="12281713"/>
          <a:ext cx="889000" cy="1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23596</xdr:rowOff>
    </xdr:from>
    <xdr:to>
      <xdr:col>46</xdr:col>
      <xdr:colOff>38100</xdr:colOff>
      <xdr:row>74</xdr:row>
      <xdr:rowOff>125196</xdr:rowOff>
    </xdr:to>
    <xdr:sp macro="" textlink="">
      <xdr:nvSpPr>
        <xdr:cNvPr id="417" name="フローチャート: 判断 416"/>
        <xdr:cNvSpPr/>
      </xdr:nvSpPr>
      <xdr:spPr>
        <a:xfrm>
          <a:off x="8699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141723</xdr:rowOff>
    </xdr:from>
    <xdr:ext cx="534377" cy="259045"/>
    <xdr:sp macro="" textlink="">
      <xdr:nvSpPr>
        <xdr:cNvPr id="418" name="テキスト ボックス 417"/>
        <xdr:cNvSpPr txBox="1"/>
      </xdr:nvSpPr>
      <xdr:spPr>
        <a:xfrm>
          <a:off x="8483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108763</xdr:rowOff>
    </xdr:from>
    <xdr:to>
      <xdr:col>41</xdr:col>
      <xdr:colOff>50800</xdr:colOff>
      <xdr:row>74</xdr:row>
      <xdr:rowOff>52222</xdr:rowOff>
    </xdr:to>
    <xdr:cxnSp macro="">
      <xdr:nvCxnSpPr>
        <xdr:cNvPr id="419" name="直線コネクタ 418"/>
        <xdr:cNvCxnSpPr/>
      </xdr:nvCxnSpPr>
      <xdr:spPr>
        <a:xfrm flipV="1">
          <a:off x="6972300" y="12281713"/>
          <a:ext cx="889000" cy="4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6185</xdr:rowOff>
    </xdr:from>
    <xdr:to>
      <xdr:col>41</xdr:col>
      <xdr:colOff>101600</xdr:colOff>
      <xdr:row>72</xdr:row>
      <xdr:rowOff>107785</xdr:rowOff>
    </xdr:to>
    <xdr:sp macro="" textlink="">
      <xdr:nvSpPr>
        <xdr:cNvPr id="420" name="フローチャート: 判断 419"/>
        <xdr:cNvSpPr/>
      </xdr:nvSpPr>
      <xdr:spPr>
        <a:xfrm>
          <a:off x="7810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98912</xdr:rowOff>
    </xdr:from>
    <xdr:ext cx="534377" cy="259045"/>
    <xdr:sp macro="" textlink="">
      <xdr:nvSpPr>
        <xdr:cNvPr id="421" name="テキスト ボックス 420"/>
        <xdr:cNvSpPr txBox="1"/>
      </xdr:nvSpPr>
      <xdr:spPr>
        <a:xfrm>
          <a:off x="7594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87490</xdr:rowOff>
    </xdr:from>
    <xdr:to>
      <xdr:col>36</xdr:col>
      <xdr:colOff>165100</xdr:colOff>
      <xdr:row>74</xdr:row>
      <xdr:rowOff>17640</xdr:rowOff>
    </xdr:to>
    <xdr:sp macro="" textlink="">
      <xdr:nvSpPr>
        <xdr:cNvPr id="422" name="フローチャート: 判断 421"/>
        <xdr:cNvSpPr/>
      </xdr:nvSpPr>
      <xdr:spPr>
        <a:xfrm>
          <a:off x="6921500" y="126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34167</xdr:rowOff>
    </xdr:from>
    <xdr:ext cx="534377" cy="259045"/>
    <xdr:sp macro="" textlink="">
      <xdr:nvSpPr>
        <xdr:cNvPr id="423" name="テキスト ボックス 422"/>
        <xdr:cNvSpPr txBox="1"/>
      </xdr:nvSpPr>
      <xdr:spPr>
        <a:xfrm>
          <a:off x="6705111" y="123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69926</xdr:rowOff>
    </xdr:from>
    <xdr:to>
      <xdr:col>55</xdr:col>
      <xdr:colOff>50800</xdr:colOff>
      <xdr:row>79</xdr:row>
      <xdr:rowOff>76</xdr:rowOff>
    </xdr:to>
    <xdr:sp macro="" textlink="">
      <xdr:nvSpPr>
        <xdr:cNvPr id="429" name="楕円 428"/>
        <xdr:cNvSpPr/>
      </xdr:nvSpPr>
      <xdr:spPr>
        <a:xfrm>
          <a:off x="10426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156303</xdr:rowOff>
    </xdr:from>
    <xdr:ext cx="469744" cy="259045"/>
    <xdr:sp macro="" textlink="">
      <xdr:nvSpPr>
        <xdr:cNvPr id="430" name="普通建設事業費 （ うち新規整備　）該当値テキスト"/>
        <xdr:cNvSpPr txBox="1"/>
      </xdr:nvSpPr>
      <xdr:spPr>
        <a:xfrm>
          <a:off x="10528300" y="133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80518</xdr:rowOff>
    </xdr:from>
    <xdr:to>
      <xdr:col>50</xdr:col>
      <xdr:colOff>165100</xdr:colOff>
      <xdr:row>79</xdr:row>
      <xdr:rowOff>10668</xdr:rowOff>
    </xdr:to>
    <xdr:sp macro="" textlink="">
      <xdr:nvSpPr>
        <xdr:cNvPr id="431" name="楕円 430"/>
        <xdr:cNvSpPr/>
      </xdr:nvSpPr>
      <xdr:spPr>
        <a:xfrm>
          <a:off x="9588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1795</xdr:rowOff>
    </xdr:from>
    <xdr:ext cx="469744" cy="259045"/>
    <xdr:sp macro="" textlink="">
      <xdr:nvSpPr>
        <xdr:cNvPr id="432" name="テキスト ボックス 431"/>
        <xdr:cNvSpPr txBox="1"/>
      </xdr:nvSpPr>
      <xdr:spPr>
        <a:xfrm>
          <a:off x="9404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xdr:rowOff>
    </xdr:from>
    <xdr:to>
      <xdr:col>46</xdr:col>
      <xdr:colOff>38100</xdr:colOff>
      <xdr:row>78</xdr:row>
      <xdr:rowOff>102033</xdr:rowOff>
    </xdr:to>
    <xdr:sp macro="" textlink="">
      <xdr:nvSpPr>
        <xdr:cNvPr id="433" name="楕円 432"/>
        <xdr:cNvSpPr/>
      </xdr:nvSpPr>
      <xdr:spPr>
        <a:xfrm>
          <a:off x="8699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93160</xdr:rowOff>
    </xdr:from>
    <xdr:ext cx="469744" cy="259045"/>
    <xdr:sp macro="" textlink="">
      <xdr:nvSpPr>
        <xdr:cNvPr id="434" name="テキスト ボックス 433"/>
        <xdr:cNvSpPr txBox="1"/>
      </xdr:nvSpPr>
      <xdr:spPr>
        <a:xfrm>
          <a:off x="8515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57963</xdr:rowOff>
    </xdr:from>
    <xdr:to>
      <xdr:col>41</xdr:col>
      <xdr:colOff>101600</xdr:colOff>
      <xdr:row>71</xdr:row>
      <xdr:rowOff>159563</xdr:rowOff>
    </xdr:to>
    <xdr:sp macro="" textlink="">
      <xdr:nvSpPr>
        <xdr:cNvPr id="435" name="楕円 434"/>
        <xdr:cNvSpPr/>
      </xdr:nvSpPr>
      <xdr:spPr>
        <a:xfrm>
          <a:off x="7810500" y="122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4640</xdr:rowOff>
    </xdr:from>
    <xdr:ext cx="534377" cy="259045"/>
    <xdr:sp macro="" textlink="">
      <xdr:nvSpPr>
        <xdr:cNvPr id="436" name="テキスト ボックス 435"/>
        <xdr:cNvSpPr txBox="1"/>
      </xdr:nvSpPr>
      <xdr:spPr>
        <a:xfrm>
          <a:off x="7594111" y="120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1422</xdr:rowOff>
    </xdr:from>
    <xdr:to>
      <xdr:col>36</xdr:col>
      <xdr:colOff>165100</xdr:colOff>
      <xdr:row>74</xdr:row>
      <xdr:rowOff>103022</xdr:rowOff>
    </xdr:to>
    <xdr:sp macro="" textlink="">
      <xdr:nvSpPr>
        <xdr:cNvPr id="437" name="楕円 436"/>
        <xdr:cNvSpPr/>
      </xdr:nvSpPr>
      <xdr:spPr>
        <a:xfrm>
          <a:off x="6921500" y="126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94149</xdr:rowOff>
    </xdr:from>
    <xdr:ext cx="534377" cy="259045"/>
    <xdr:sp macro="" textlink="">
      <xdr:nvSpPr>
        <xdr:cNvPr id="438" name="テキスト ボックス 437"/>
        <xdr:cNvSpPr txBox="1"/>
      </xdr:nvSpPr>
      <xdr:spPr>
        <a:xfrm>
          <a:off x="6705111" y="127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5" name="直線コネクタ 464"/>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66" name="普通建設事業費 （ うち更新整備　）最小値テキスト"/>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67" name="直線コネクタ 466"/>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68" name="普通建設事業費 （ うち更新整備　）最大値テキスト"/>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69" name="直線コネクタ 468"/>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168960</xdr:rowOff>
    </xdr:from>
    <xdr:to>
      <xdr:col>55</xdr:col>
      <xdr:colOff>0</xdr:colOff>
      <xdr:row>97</xdr:row>
      <xdr:rowOff>146036</xdr:rowOff>
    </xdr:to>
    <xdr:cxnSp macro="">
      <xdr:nvCxnSpPr>
        <xdr:cNvPr id="470" name="直線コネクタ 469"/>
        <xdr:cNvCxnSpPr/>
      </xdr:nvCxnSpPr>
      <xdr:spPr>
        <a:xfrm>
          <a:off x="9639300" y="16628160"/>
          <a:ext cx="838200" cy="1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6066</xdr:rowOff>
    </xdr:from>
    <xdr:ext cx="534377" cy="259045"/>
    <xdr:sp macro="" textlink="">
      <xdr:nvSpPr>
        <xdr:cNvPr id="471" name="普通建設事業費 （ うち更新整備　）平均値テキスト"/>
        <xdr:cNvSpPr txBox="1"/>
      </xdr:nvSpPr>
      <xdr:spPr>
        <a:xfrm>
          <a:off x="10528300" y="1629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2" name="フローチャート: 判断 471"/>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68148</xdr:rowOff>
    </xdr:from>
    <xdr:to>
      <xdr:col>50</xdr:col>
      <xdr:colOff>114300</xdr:colOff>
      <xdr:row>96</xdr:row>
      <xdr:rowOff>168960</xdr:rowOff>
    </xdr:to>
    <xdr:cxnSp macro="">
      <xdr:nvCxnSpPr>
        <xdr:cNvPr id="473" name="直線コネクタ 472"/>
        <xdr:cNvCxnSpPr/>
      </xdr:nvCxnSpPr>
      <xdr:spPr>
        <a:xfrm>
          <a:off x="8750300" y="16184448"/>
          <a:ext cx="889000" cy="4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83806</xdr:rowOff>
    </xdr:from>
    <xdr:to>
      <xdr:col>50</xdr:col>
      <xdr:colOff>165100</xdr:colOff>
      <xdr:row>95</xdr:row>
      <xdr:rowOff>13956</xdr:rowOff>
    </xdr:to>
    <xdr:sp macro="" textlink="">
      <xdr:nvSpPr>
        <xdr:cNvPr id="474" name="フローチャート: 判断 473"/>
        <xdr:cNvSpPr/>
      </xdr:nvSpPr>
      <xdr:spPr>
        <a:xfrm>
          <a:off x="9588500" y="1620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30483</xdr:rowOff>
    </xdr:from>
    <xdr:ext cx="534377" cy="259045"/>
    <xdr:sp macro="" textlink="">
      <xdr:nvSpPr>
        <xdr:cNvPr id="475" name="テキスト ボックス 474"/>
        <xdr:cNvSpPr txBox="1"/>
      </xdr:nvSpPr>
      <xdr:spPr>
        <a:xfrm>
          <a:off x="9372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68148</xdr:rowOff>
    </xdr:from>
    <xdr:to>
      <xdr:col>45</xdr:col>
      <xdr:colOff>177800</xdr:colOff>
      <xdr:row>97</xdr:row>
      <xdr:rowOff>157922</xdr:rowOff>
    </xdr:to>
    <xdr:cxnSp macro="">
      <xdr:nvCxnSpPr>
        <xdr:cNvPr id="476" name="直線コネクタ 475"/>
        <xdr:cNvCxnSpPr/>
      </xdr:nvCxnSpPr>
      <xdr:spPr>
        <a:xfrm flipV="1">
          <a:off x="7861300" y="16184448"/>
          <a:ext cx="889000" cy="6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106959</xdr:rowOff>
    </xdr:from>
    <xdr:to>
      <xdr:col>46</xdr:col>
      <xdr:colOff>38100</xdr:colOff>
      <xdr:row>94</xdr:row>
      <xdr:rowOff>37109</xdr:rowOff>
    </xdr:to>
    <xdr:sp macro="" textlink="">
      <xdr:nvSpPr>
        <xdr:cNvPr id="477" name="フローチャート: 判断 476"/>
        <xdr:cNvSpPr/>
      </xdr:nvSpPr>
      <xdr:spPr>
        <a:xfrm>
          <a:off x="8699500" y="1605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53636</xdr:rowOff>
    </xdr:from>
    <xdr:ext cx="534377" cy="259045"/>
    <xdr:sp macro="" textlink="">
      <xdr:nvSpPr>
        <xdr:cNvPr id="478" name="テキスト ボックス 477"/>
        <xdr:cNvSpPr txBox="1"/>
      </xdr:nvSpPr>
      <xdr:spPr>
        <a:xfrm>
          <a:off x="8483111" y="158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11782</xdr:rowOff>
    </xdr:from>
    <xdr:to>
      <xdr:col>41</xdr:col>
      <xdr:colOff>50800</xdr:colOff>
      <xdr:row>97</xdr:row>
      <xdr:rowOff>157922</xdr:rowOff>
    </xdr:to>
    <xdr:cxnSp macro="">
      <xdr:nvCxnSpPr>
        <xdr:cNvPr id="479" name="直線コネクタ 478"/>
        <xdr:cNvCxnSpPr/>
      </xdr:nvCxnSpPr>
      <xdr:spPr>
        <a:xfrm>
          <a:off x="6972300" y="16470982"/>
          <a:ext cx="889000" cy="3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25904</xdr:rowOff>
    </xdr:from>
    <xdr:to>
      <xdr:col>41</xdr:col>
      <xdr:colOff>101600</xdr:colOff>
      <xdr:row>94</xdr:row>
      <xdr:rowOff>127504</xdr:rowOff>
    </xdr:to>
    <xdr:sp macro="" textlink="">
      <xdr:nvSpPr>
        <xdr:cNvPr id="480" name="フローチャート: 判断 479"/>
        <xdr:cNvSpPr/>
      </xdr:nvSpPr>
      <xdr:spPr>
        <a:xfrm>
          <a:off x="7810500" y="1614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144031</xdr:rowOff>
    </xdr:from>
    <xdr:ext cx="534377" cy="259045"/>
    <xdr:sp macro="" textlink="">
      <xdr:nvSpPr>
        <xdr:cNvPr id="481" name="テキスト ボックス 480"/>
        <xdr:cNvSpPr txBox="1"/>
      </xdr:nvSpPr>
      <xdr:spPr>
        <a:xfrm>
          <a:off x="759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11078</xdr:rowOff>
    </xdr:from>
    <xdr:to>
      <xdr:col>36</xdr:col>
      <xdr:colOff>165100</xdr:colOff>
      <xdr:row>96</xdr:row>
      <xdr:rowOff>112678</xdr:rowOff>
    </xdr:to>
    <xdr:sp macro="" textlink="">
      <xdr:nvSpPr>
        <xdr:cNvPr id="482" name="フローチャート: 判断 481"/>
        <xdr:cNvSpPr/>
      </xdr:nvSpPr>
      <xdr:spPr>
        <a:xfrm>
          <a:off x="6921500" y="164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103805</xdr:rowOff>
    </xdr:from>
    <xdr:ext cx="534377" cy="259045"/>
    <xdr:sp macro="" textlink="">
      <xdr:nvSpPr>
        <xdr:cNvPr id="483" name="テキスト ボックス 482"/>
        <xdr:cNvSpPr txBox="1"/>
      </xdr:nvSpPr>
      <xdr:spPr>
        <a:xfrm>
          <a:off x="6705111" y="165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95236</xdr:rowOff>
    </xdr:from>
    <xdr:to>
      <xdr:col>55</xdr:col>
      <xdr:colOff>50800</xdr:colOff>
      <xdr:row>98</xdr:row>
      <xdr:rowOff>25386</xdr:rowOff>
    </xdr:to>
    <xdr:sp macro="" textlink="">
      <xdr:nvSpPr>
        <xdr:cNvPr id="489" name="楕円 488"/>
        <xdr:cNvSpPr/>
      </xdr:nvSpPr>
      <xdr:spPr>
        <a:xfrm>
          <a:off x="104267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73663</xdr:rowOff>
    </xdr:from>
    <xdr:ext cx="534377" cy="259045"/>
    <xdr:sp macro="" textlink="">
      <xdr:nvSpPr>
        <xdr:cNvPr id="490" name="普通建設事業費 （ うち更新整備　）該当値テキスト"/>
        <xdr:cNvSpPr txBox="1"/>
      </xdr:nvSpPr>
      <xdr:spPr>
        <a:xfrm>
          <a:off x="10528300" y="16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118160</xdr:rowOff>
    </xdr:from>
    <xdr:to>
      <xdr:col>50</xdr:col>
      <xdr:colOff>165100</xdr:colOff>
      <xdr:row>97</xdr:row>
      <xdr:rowOff>48310</xdr:rowOff>
    </xdr:to>
    <xdr:sp macro="" textlink="">
      <xdr:nvSpPr>
        <xdr:cNvPr id="491" name="楕円 490"/>
        <xdr:cNvSpPr/>
      </xdr:nvSpPr>
      <xdr:spPr>
        <a:xfrm>
          <a:off x="9588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39437</xdr:rowOff>
    </xdr:from>
    <xdr:ext cx="534377" cy="259045"/>
    <xdr:sp macro="" textlink="">
      <xdr:nvSpPr>
        <xdr:cNvPr id="492" name="テキスト ボックス 491"/>
        <xdr:cNvSpPr txBox="1"/>
      </xdr:nvSpPr>
      <xdr:spPr>
        <a:xfrm>
          <a:off x="9372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17348</xdr:rowOff>
    </xdr:from>
    <xdr:to>
      <xdr:col>46</xdr:col>
      <xdr:colOff>38100</xdr:colOff>
      <xdr:row>94</xdr:row>
      <xdr:rowOff>118948</xdr:rowOff>
    </xdr:to>
    <xdr:sp macro="" textlink="">
      <xdr:nvSpPr>
        <xdr:cNvPr id="493" name="楕円 492"/>
        <xdr:cNvSpPr/>
      </xdr:nvSpPr>
      <xdr:spPr>
        <a:xfrm>
          <a:off x="8699500" y="161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110075</xdr:rowOff>
    </xdr:from>
    <xdr:ext cx="534377" cy="259045"/>
    <xdr:sp macro="" textlink="">
      <xdr:nvSpPr>
        <xdr:cNvPr id="494" name="テキスト ボックス 493"/>
        <xdr:cNvSpPr txBox="1"/>
      </xdr:nvSpPr>
      <xdr:spPr>
        <a:xfrm>
          <a:off x="8483111" y="162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107122</xdr:rowOff>
    </xdr:from>
    <xdr:to>
      <xdr:col>41</xdr:col>
      <xdr:colOff>101600</xdr:colOff>
      <xdr:row>98</xdr:row>
      <xdr:rowOff>37272</xdr:rowOff>
    </xdr:to>
    <xdr:sp macro="" textlink="">
      <xdr:nvSpPr>
        <xdr:cNvPr id="495" name="楕円 494"/>
        <xdr:cNvSpPr/>
      </xdr:nvSpPr>
      <xdr:spPr>
        <a:xfrm>
          <a:off x="7810500" y="167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28399</xdr:rowOff>
    </xdr:from>
    <xdr:ext cx="534377" cy="259045"/>
    <xdr:sp macro="" textlink="">
      <xdr:nvSpPr>
        <xdr:cNvPr id="496" name="テキスト ボックス 495"/>
        <xdr:cNvSpPr txBox="1"/>
      </xdr:nvSpPr>
      <xdr:spPr>
        <a:xfrm>
          <a:off x="7594111" y="168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132432</xdr:rowOff>
    </xdr:from>
    <xdr:to>
      <xdr:col>36</xdr:col>
      <xdr:colOff>165100</xdr:colOff>
      <xdr:row>96</xdr:row>
      <xdr:rowOff>62582</xdr:rowOff>
    </xdr:to>
    <xdr:sp macro="" textlink="">
      <xdr:nvSpPr>
        <xdr:cNvPr id="497" name="楕円 496"/>
        <xdr:cNvSpPr/>
      </xdr:nvSpPr>
      <xdr:spPr>
        <a:xfrm>
          <a:off x="6921500" y="164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79109</xdr:rowOff>
    </xdr:from>
    <xdr:ext cx="534377" cy="259045"/>
    <xdr:sp macro="" textlink="">
      <xdr:nvSpPr>
        <xdr:cNvPr id="498" name="テキスト ボックス 497"/>
        <xdr:cNvSpPr txBox="1"/>
      </xdr:nvSpPr>
      <xdr:spPr>
        <a:xfrm>
          <a:off x="6705111" y="161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163017</xdr:rowOff>
    </xdr:from>
    <xdr:to>
      <xdr:col>85</xdr:col>
      <xdr:colOff>126364</xdr:colOff>
      <xdr:row>38</xdr:row>
      <xdr:rowOff>139700</xdr:rowOff>
    </xdr:to>
    <xdr:cxnSp macro="">
      <xdr:nvCxnSpPr>
        <xdr:cNvPr id="520" name="直線コネクタ 519"/>
        <xdr:cNvCxnSpPr/>
      </xdr:nvCxnSpPr>
      <xdr:spPr>
        <a:xfrm flipV="1">
          <a:off x="16317595" y="5477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109694</xdr:rowOff>
    </xdr:from>
    <xdr:ext cx="469744" cy="259045"/>
    <xdr:sp macro="" textlink="">
      <xdr:nvSpPr>
        <xdr:cNvPr id="523" name="災害復旧事業費最大値テキスト"/>
        <xdr:cNvSpPr txBox="1"/>
      </xdr:nvSpPr>
      <xdr:spPr>
        <a:xfrm>
          <a:off x="16370300" y="52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163017</xdr:rowOff>
    </xdr:from>
    <xdr:to>
      <xdr:col>86</xdr:col>
      <xdr:colOff>25400</xdr:colOff>
      <xdr:row>31</xdr:row>
      <xdr:rowOff>163017</xdr:rowOff>
    </xdr:to>
    <xdr:cxnSp macro="">
      <xdr:nvCxnSpPr>
        <xdr:cNvPr id="524" name="直線コネクタ 523"/>
        <xdr:cNvCxnSpPr/>
      </xdr:nvCxnSpPr>
      <xdr:spPr>
        <a:xfrm>
          <a:off x="16230600" y="54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134637</xdr:rowOff>
    </xdr:from>
    <xdr:ext cx="469744" cy="259045"/>
    <xdr:sp macro="" textlink="">
      <xdr:nvSpPr>
        <xdr:cNvPr id="526" name="災害復旧事業費平均値テキスト"/>
        <xdr:cNvSpPr txBox="1"/>
      </xdr:nvSpPr>
      <xdr:spPr>
        <a:xfrm>
          <a:off x="16370300" y="613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27" name="フローチャート: 判断 526"/>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7975</xdr:rowOff>
    </xdr:from>
    <xdr:to>
      <xdr:col>81</xdr:col>
      <xdr:colOff>101600</xdr:colOff>
      <xdr:row>30</xdr:row>
      <xdr:rowOff>109575</xdr:rowOff>
    </xdr:to>
    <xdr:sp macro="" textlink="">
      <xdr:nvSpPr>
        <xdr:cNvPr id="529" name="フローチャート: 判断 528"/>
        <xdr:cNvSpPr/>
      </xdr:nvSpPr>
      <xdr:spPr>
        <a:xfrm>
          <a:off x="15430500" y="5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126102</xdr:rowOff>
    </xdr:from>
    <xdr:ext cx="469744" cy="259045"/>
    <xdr:sp macro="" textlink="">
      <xdr:nvSpPr>
        <xdr:cNvPr id="530" name="テキスト ボックス 529"/>
        <xdr:cNvSpPr txBox="1"/>
      </xdr:nvSpPr>
      <xdr:spPr>
        <a:xfrm>
          <a:off x="15246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2" name="フローチャート: 判断 531"/>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69867</xdr:rowOff>
    </xdr:from>
    <xdr:ext cx="469744" cy="259045"/>
    <xdr:sp macro="" textlink="">
      <xdr:nvSpPr>
        <xdr:cNvPr id="533" name="テキスト ボックス 532"/>
        <xdr:cNvSpPr txBox="1"/>
      </xdr:nvSpPr>
      <xdr:spPr>
        <a:xfrm>
          <a:off x="1435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169139</xdr:rowOff>
    </xdr:from>
    <xdr:to>
      <xdr:col>72</xdr:col>
      <xdr:colOff>38100</xdr:colOff>
      <xdr:row>32</xdr:row>
      <xdr:rowOff>99289</xdr:rowOff>
    </xdr:to>
    <xdr:sp macro="" textlink="">
      <xdr:nvSpPr>
        <xdr:cNvPr id="535" name="フローチャート: 判断 534"/>
        <xdr:cNvSpPr/>
      </xdr:nvSpPr>
      <xdr:spPr>
        <a:xfrm>
          <a:off x="13652500" y="54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115816</xdr:rowOff>
    </xdr:from>
    <xdr:ext cx="469744" cy="259045"/>
    <xdr:sp macro="" textlink="">
      <xdr:nvSpPr>
        <xdr:cNvPr id="536" name="テキスト ボックス 535"/>
        <xdr:cNvSpPr txBox="1"/>
      </xdr:nvSpPr>
      <xdr:spPr>
        <a:xfrm>
          <a:off x="13468428" y="5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98273</xdr:rowOff>
    </xdr:from>
    <xdr:to>
      <xdr:col>67</xdr:col>
      <xdr:colOff>101600</xdr:colOff>
      <xdr:row>31</xdr:row>
      <xdr:rowOff>28423</xdr:rowOff>
    </xdr:to>
    <xdr:sp macro="" textlink="">
      <xdr:nvSpPr>
        <xdr:cNvPr id="537" name="フローチャート: 判断 536"/>
        <xdr:cNvSpPr/>
      </xdr:nvSpPr>
      <xdr:spPr>
        <a:xfrm>
          <a:off x="12763500" y="52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44950</xdr:rowOff>
    </xdr:from>
    <xdr:ext cx="469744" cy="259045"/>
    <xdr:sp macro="" textlink="">
      <xdr:nvSpPr>
        <xdr:cNvPr id="538" name="テキスト ボックス 537"/>
        <xdr:cNvSpPr txBox="1"/>
      </xdr:nvSpPr>
      <xdr:spPr>
        <a:xfrm>
          <a:off x="12579428" y="50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27" name="直線コネクタ 626"/>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28"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29" name="直線コネクタ 628"/>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0"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1" name="直線コネクタ 630"/>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5359</xdr:rowOff>
    </xdr:from>
    <xdr:to>
      <xdr:col>85</xdr:col>
      <xdr:colOff>127000</xdr:colOff>
      <xdr:row>76</xdr:row>
      <xdr:rowOff>85331</xdr:rowOff>
    </xdr:to>
    <xdr:cxnSp macro="">
      <xdr:nvCxnSpPr>
        <xdr:cNvPr id="632" name="直線コネクタ 631"/>
        <xdr:cNvCxnSpPr/>
      </xdr:nvCxnSpPr>
      <xdr:spPr>
        <a:xfrm flipV="1">
          <a:off x="15481300" y="12864109"/>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72267</xdr:rowOff>
    </xdr:from>
    <xdr:ext cx="534377" cy="259045"/>
    <xdr:sp macro="" textlink="">
      <xdr:nvSpPr>
        <xdr:cNvPr id="633" name="公債費平均値テキスト"/>
        <xdr:cNvSpPr txBox="1"/>
      </xdr:nvSpPr>
      <xdr:spPr>
        <a:xfrm>
          <a:off x="16370300" y="1258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34" name="フローチャート: 判断 633"/>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85331</xdr:rowOff>
    </xdr:from>
    <xdr:to>
      <xdr:col>81</xdr:col>
      <xdr:colOff>50800</xdr:colOff>
      <xdr:row>76</xdr:row>
      <xdr:rowOff>161492</xdr:rowOff>
    </xdr:to>
    <xdr:cxnSp macro="">
      <xdr:nvCxnSpPr>
        <xdr:cNvPr id="635" name="直線コネクタ 634"/>
        <xdr:cNvCxnSpPr/>
      </xdr:nvCxnSpPr>
      <xdr:spPr>
        <a:xfrm flipV="1">
          <a:off x="14592300" y="13115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36" name="フローチャート: 判断 635"/>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102214</xdr:rowOff>
    </xdr:from>
    <xdr:ext cx="534377" cy="259045"/>
    <xdr:sp macro="" textlink="">
      <xdr:nvSpPr>
        <xdr:cNvPr id="637" name="テキスト ボックス 636"/>
        <xdr:cNvSpPr txBox="1"/>
      </xdr:nvSpPr>
      <xdr:spPr>
        <a:xfrm>
          <a:off x="1521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161492</xdr:rowOff>
    </xdr:from>
    <xdr:to>
      <xdr:col>76</xdr:col>
      <xdr:colOff>114300</xdr:colOff>
      <xdr:row>77</xdr:row>
      <xdr:rowOff>56490</xdr:rowOff>
    </xdr:to>
    <xdr:cxnSp macro="">
      <xdr:nvCxnSpPr>
        <xdr:cNvPr id="638" name="直線コネクタ 637"/>
        <xdr:cNvCxnSpPr/>
      </xdr:nvCxnSpPr>
      <xdr:spPr>
        <a:xfrm flipV="1">
          <a:off x="13703300" y="13191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39" name="フローチャート: 判断 638"/>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141914</xdr:rowOff>
    </xdr:from>
    <xdr:ext cx="534377" cy="259045"/>
    <xdr:sp macro="" textlink="">
      <xdr:nvSpPr>
        <xdr:cNvPr id="640" name="テキスト ボックス 639"/>
        <xdr:cNvSpPr txBox="1"/>
      </xdr:nvSpPr>
      <xdr:spPr>
        <a:xfrm>
          <a:off x="14325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56490</xdr:rowOff>
    </xdr:from>
    <xdr:to>
      <xdr:col>71</xdr:col>
      <xdr:colOff>177800</xdr:colOff>
      <xdr:row>77</xdr:row>
      <xdr:rowOff>131623</xdr:rowOff>
    </xdr:to>
    <xdr:cxnSp macro="">
      <xdr:nvCxnSpPr>
        <xdr:cNvPr id="641" name="直線コネクタ 640"/>
        <xdr:cNvCxnSpPr/>
      </xdr:nvCxnSpPr>
      <xdr:spPr>
        <a:xfrm flipV="1">
          <a:off x="12814300" y="13258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42" name="フローチャート: 判断 641"/>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153687</xdr:rowOff>
    </xdr:from>
    <xdr:ext cx="534377" cy="259045"/>
    <xdr:sp macro="" textlink="">
      <xdr:nvSpPr>
        <xdr:cNvPr id="643" name="テキスト ボックス 642"/>
        <xdr:cNvSpPr txBox="1"/>
      </xdr:nvSpPr>
      <xdr:spPr>
        <a:xfrm>
          <a:off x="13436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44" name="フローチャート: 判断 643"/>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123931</xdr:rowOff>
    </xdr:from>
    <xdr:ext cx="534377" cy="259045"/>
    <xdr:sp macro="" textlink="">
      <xdr:nvSpPr>
        <xdr:cNvPr id="645" name="テキスト ボックス 644"/>
        <xdr:cNvSpPr txBox="1"/>
      </xdr:nvSpPr>
      <xdr:spPr>
        <a:xfrm>
          <a:off x="12547111" y="128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126009</xdr:rowOff>
    </xdr:from>
    <xdr:to>
      <xdr:col>85</xdr:col>
      <xdr:colOff>177800</xdr:colOff>
      <xdr:row>75</xdr:row>
      <xdr:rowOff>56159</xdr:rowOff>
    </xdr:to>
    <xdr:sp macro="" textlink="">
      <xdr:nvSpPr>
        <xdr:cNvPr id="651" name="楕円 650"/>
        <xdr:cNvSpPr/>
      </xdr:nvSpPr>
      <xdr:spPr>
        <a:xfrm>
          <a:off x="16268700" y="12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104436</xdr:rowOff>
    </xdr:from>
    <xdr:ext cx="534377" cy="259045"/>
    <xdr:sp macro="" textlink="">
      <xdr:nvSpPr>
        <xdr:cNvPr id="652" name="公債費該当値テキスト"/>
        <xdr:cNvSpPr txBox="1"/>
      </xdr:nvSpPr>
      <xdr:spPr>
        <a:xfrm>
          <a:off x="16370300" y="12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34531</xdr:rowOff>
    </xdr:from>
    <xdr:to>
      <xdr:col>81</xdr:col>
      <xdr:colOff>101600</xdr:colOff>
      <xdr:row>76</xdr:row>
      <xdr:rowOff>136131</xdr:rowOff>
    </xdr:to>
    <xdr:sp macro="" textlink="">
      <xdr:nvSpPr>
        <xdr:cNvPr id="653" name="楕円 652"/>
        <xdr:cNvSpPr/>
      </xdr:nvSpPr>
      <xdr:spPr>
        <a:xfrm>
          <a:off x="15430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127258</xdr:rowOff>
    </xdr:from>
    <xdr:ext cx="534377" cy="259045"/>
    <xdr:sp macro="" textlink="">
      <xdr:nvSpPr>
        <xdr:cNvPr id="654" name="テキスト ボックス 653"/>
        <xdr:cNvSpPr txBox="1"/>
      </xdr:nvSpPr>
      <xdr:spPr>
        <a:xfrm>
          <a:off x="15214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110692</xdr:rowOff>
    </xdr:from>
    <xdr:to>
      <xdr:col>76</xdr:col>
      <xdr:colOff>165100</xdr:colOff>
      <xdr:row>77</xdr:row>
      <xdr:rowOff>40842</xdr:rowOff>
    </xdr:to>
    <xdr:sp macro="" textlink="">
      <xdr:nvSpPr>
        <xdr:cNvPr id="655" name="楕円 654"/>
        <xdr:cNvSpPr/>
      </xdr:nvSpPr>
      <xdr:spPr>
        <a:xfrm>
          <a:off x="14541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31969</xdr:rowOff>
    </xdr:from>
    <xdr:ext cx="534377" cy="259045"/>
    <xdr:sp macro="" textlink="">
      <xdr:nvSpPr>
        <xdr:cNvPr id="656" name="テキスト ボックス 655"/>
        <xdr:cNvSpPr txBox="1"/>
      </xdr:nvSpPr>
      <xdr:spPr>
        <a:xfrm>
          <a:off x="14325111" y="13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5690</xdr:rowOff>
    </xdr:from>
    <xdr:to>
      <xdr:col>72</xdr:col>
      <xdr:colOff>38100</xdr:colOff>
      <xdr:row>77</xdr:row>
      <xdr:rowOff>107290</xdr:rowOff>
    </xdr:to>
    <xdr:sp macro="" textlink="">
      <xdr:nvSpPr>
        <xdr:cNvPr id="657" name="楕円 656"/>
        <xdr:cNvSpPr/>
      </xdr:nvSpPr>
      <xdr:spPr>
        <a:xfrm>
          <a:off x="13652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98417</xdr:rowOff>
    </xdr:from>
    <xdr:ext cx="534377" cy="259045"/>
    <xdr:sp macro="" textlink="">
      <xdr:nvSpPr>
        <xdr:cNvPr id="658" name="テキスト ボックス 657"/>
        <xdr:cNvSpPr txBox="1"/>
      </xdr:nvSpPr>
      <xdr:spPr>
        <a:xfrm>
          <a:off x="13436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80823</xdr:rowOff>
    </xdr:from>
    <xdr:to>
      <xdr:col>67</xdr:col>
      <xdr:colOff>101600</xdr:colOff>
      <xdr:row>78</xdr:row>
      <xdr:rowOff>10973</xdr:rowOff>
    </xdr:to>
    <xdr:sp macro="" textlink="">
      <xdr:nvSpPr>
        <xdr:cNvPr id="659" name="楕円 658"/>
        <xdr:cNvSpPr/>
      </xdr:nvSpPr>
      <xdr:spPr>
        <a:xfrm>
          <a:off x="12763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2100</xdr:rowOff>
    </xdr:from>
    <xdr:ext cx="534377" cy="259045"/>
    <xdr:sp macro="" textlink="">
      <xdr:nvSpPr>
        <xdr:cNvPr id="660" name="テキスト ボックス 659"/>
        <xdr:cNvSpPr txBox="1"/>
      </xdr:nvSpPr>
      <xdr:spPr>
        <a:xfrm>
          <a:off x="12547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2" name="直線コネクタ 681"/>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3" name="積立金最小値テキスト"/>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84" name="直線コネクタ 683"/>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85" name="積立金最大値テキスト"/>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86" name="直線コネクタ 685"/>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87351</xdr:rowOff>
    </xdr:from>
    <xdr:to>
      <xdr:col>85</xdr:col>
      <xdr:colOff>127000</xdr:colOff>
      <xdr:row>98</xdr:row>
      <xdr:rowOff>131790</xdr:rowOff>
    </xdr:to>
    <xdr:cxnSp macro="">
      <xdr:nvCxnSpPr>
        <xdr:cNvPr id="687" name="直線コネクタ 686"/>
        <xdr:cNvCxnSpPr/>
      </xdr:nvCxnSpPr>
      <xdr:spPr>
        <a:xfrm flipV="1">
          <a:off x="15481300" y="15517851"/>
          <a:ext cx="838200" cy="14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xdr:rowOff>
    </xdr:from>
    <xdr:ext cx="534377" cy="259045"/>
    <xdr:sp macro="" textlink="">
      <xdr:nvSpPr>
        <xdr:cNvPr id="688" name="積立金平均値テキスト"/>
        <xdr:cNvSpPr txBox="1"/>
      </xdr:nvSpPr>
      <xdr:spPr>
        <a:xfrm>
          <a:off x="16370300" y="159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89" name="フローチャート: 判断 688"/>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131790</xdr:rowOff>
    </xdr:from>
    <xdr:to>
      <xdr:col>81</xdr:col>
      <xdr:colOff>50800</xdr:colOff>
      <xdr:row>98</xdr:row>
      <xdr:rowOff>134716</xdr:rowOff>
    </xdr:to>
    <xdr:cxnSp macro="">
      <xdr:nvCxnSpPr>
        <xdr:cNvPr id="690" name="直線コネクタ 689"/>
        <xdr:cNvCxnSpPr/>
      </xdr:nvCxnSpPr>
      <xdr:spPr>
        <a:xfrm flipV="1">
          <a:off x="14592300" y="1693389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150668</xdr:rowOff>
    </xdr:from>
    <xdr:to>
      <xdr:col>81</xdr:col>
      <xdr:colOff>101600</xdr:colOff>
      <xdr:row>94</xdr:row>
      <xdr:rowOff>80818</xdr:rowOff>
    </xdr:to>
    <xdr:sp macro="" textlink="">
      <xdr:nvSpPr>
        <xdr:cNvPr id="691" name="フローチャート: 判断 690"/>
        <xdr:cNvSpPr/>
      </xdr:nvSpPr>
      <xdr:spPr>
        <a:xfrm>
          <a:off x="15430500" y="160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97345</xdr:rowOff>
    </xdr:from>
    <xdr:ext cx="534377" cy="259045"/>
    <xdr:sp macro="" textlink="">
      <xdr:nvSpPr>
        <xdr:cNvPr id="692" name="テキスト ボックス 691"/>
        <xdr:cNvSpPr txBox="1"/>
      </xdr:nvSpPr>
      <xdr:spPr>
        <a:xfrm>
          <a:off x="15214111" y="15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153598</xdr:rowOff>
    </xdr:from>
    <xdr:to>
      <xdr:col>76</xdr:col>
      <xdr:colOff>114300</xdr:colOff>
      <xdr:row>98</xdr:row>
      <xdr:rowOff>134716</xdr:rowOff>
    </xdr:to>
    <xdr:cxnSp macro="">
      <xdr:nvCxnSpPr>
        <xdr:cNvPr id="693" name="直線コネクタ 692"/>
        <xdr:cNvCxnSpPr/>
      </xdr:nvCxnSpPr>
      <xdr:spPr>
        <a:xfrm>
          <a:off x="13703300" y="16441348"/>
          <a:ext cx="889000" cy="4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157389</xdr:rowOff>
    </xdr:from>
    <xdr:to>
      <xdr:col>76</xdr:col>
      <xdr:colOff>165100</xdr:colOff>
      <xdr:row>96</xdr:row>
      <xdr:rowOff>87539</xdr:rowOff>
    </xdr:to>
    <xdr:sp macro="" textlink="">
      <xdr:nvSpPr>
        <xdr:cNvPr id="694" name="フローチャート: 判断 693"/>
        <xdr:cNvSpPr/>
      </xdr:nvSpPr>
      <xdr:spPr>
        <a:xfrm>
          <a:off x="145415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104066</xdr:rowOff>
    </xdr:from>
    <xdr:ext cx="469744" cy="259045"/>
    <xdr:sp macro="" textlink="">
      <xdr:nvSpPr>
        <xdr:cNvPr id="695" name="テキスト ボックス 694"/>
        <xdr:cNvSpPr txBox="1"/>
      </xdr:nvSpPr>
      <xdr:spPr>
        <a:xfrm>
          <a:off x="14357428" y="162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115514</xdr:rowOff>
    </xdr:from>
    <xdr:to>
      <xdr:col>71</xdr:col>
      <xdr:colOff>177800</xdr:colOff>
      <xdr:row>95</xdr:row>
      <xdr:rowOff>153598</xdr:rowOff>
    </xdr:to>
    <xdr:cxnSp macro="">
      <xdr:nvCxnSpPr>
        <xdr:cNvPr id="696" name="直線コネクタ 695"/>
        <xdr:cNvCxnSpPr/>
      </xdr:nvCxnSpPr>
      <xdr:spPr>
        <a:xfrm>
          <a:off x="12814300" y="16060364"/>
          <a:ext cx="889000" cy="3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85379</xdr:rowOff>
    </xdr:from>
    <xdr:to>
      <xdr:col>72</xdr:col>
      <xdr:colOff>38100</xdr:colOff>
      <xdr:row>96</xdr:row>
      <xdr:rowOff>15529</xdr:rowOff>
    </xdr:to>
    <xdr:sp macro="" textlink="">
      <xdr:nvSpPr>
        <xdr:cNvPr id="697" name="フローチャート: 判断 696"/>
        <xdr:cNvSpPr/>
      </xdr:nvSpPr>
      <xdr:spPr>
        <a:xfrm>
          <a:off x="13652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32056</xdr:rowOff>
    </xdr:from>
    <xdr:ext cx="534377" cy="259045"/>
    <xdr:sp macro="" textlink="">
      <xdr:nvSpPr>
        <xdr:cNvPr id="698" name="テキスト ボックス 697"/>
        <xdr:cNvSpPr txBox="1"/>
      </xdr:nvSpPr>
      <xdr:spPr>
        <a:xfrm>
          <a:off x="13436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699" name="フローチャート: 判断 698"/>
        <xdr:cNvSpPr/>
      </xdr:nvSpPr>
      <xdr:spPr>
        <a:xfrm>
          <a:off x="12763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104360</xdr:rowOff>
    </xdr:from>
    <xdr:ext cx="534377" cy="259045"/>
    <xdr:sp macro="" textlink="">
      <xdr:nvSpPr>
        <xdr:cNvPr id="700" name="テキスト ボックス 699"/>
        <xdr:cNvSpPr txBox="1"/>
      </xdr:nvSpPr>
      <xdr:spPr>
        <a:xfrm>
          <a:off x="12547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36551</xdr:rowOff>
    </xdr:from>
    <xdr:to>
      <xdr:col>85</xdr:col>
      <xdr:colOff>177800</xdr:colOff>
      <xdr:row>90</xdr:row>
      <xdr:rowOff>138151</xdr:rowOff>
    </xdr:to>
    <xdr:sp macro="" textlink="">
      <xdr:nvSpPr>
        <xdr:cNvPr id="706" name="楕円 705"/>
        <xdr:cNvSpPr/>
      </xdr:nvSpPr>
      <xdr:spPr>
        <a:xfrm>
          <a:off x="16268700" y="154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161028</xdr:rowOff>
    </xdr:from>
    <xdr:ext cx="534377" cy="259045"/>
    <xdr:sp macro="" textlink="">
      <xdr:nvSpPr>
        <xdr:cNvPr id="707" name="積立金該当値テキスト"/>
        <xdr:cNvSpPr txBox="1"/>
      </xdr:nvSpPr>
      <xdr:spPr>
        <a:xfrm>
          <a:off x="16370300" y="154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80990</xdr:rowOff>
    </xdr:from>
    <xdr:to>
      <xdr:col>81</xdr:col>
      <xdr:colOff>101600</xdr:colOff>
      <xdr:row>99</xdr:row>
      <xdr:rowOff>11140</xdr:rowOff>
    </xdr:to>
    <xdr:sp macro="" textlink="">
      <xdr:nvSpPr>
        <xdr:cNvPr id="708" name="楕円 707"/>
        <xdr:cNvSpPr/>
      </xdr:nvSpPr>
      <xdr:spPr>
        <a:xfrm>
          <a:off x="15430500" y="168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2267</xdr:rowOff>
    </xdr:from>
    <xdr:ext cx="378565" cy="259045"/>
    <xdr:sp macro="" textlink="">
      <xdr:nvSpPr>
        <xdr:cNvPr id="709" name="テキスト ボックス 708"/>
        <xdr:cNvSpPr txBox="1"/>
      </xdr:nvSpPr>
      <xdr:spPr>
        <a:xfrm>
          <a:off x="15292017" y="1697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83916</xdr:rowOff>
    </xdr:from>
    <xdr:to>
      <xdr:col>76</xdr:col>
      <xdr:colOff>165100</xdr:colOff>
      <xdr:row>99</xdr:row>
      <xdr:rowOff>14066</xdr:rowOff>
    </xdr:to>
    <xdr:sp macro="" textlink="">
      <xdr:nvSpPr>
        <xdr:cNvPr id="710" name="楕円 709"/>
        <xdr:cNvSpPr/>
      </xdr:nvSpPr>
      <xdr:spPr>
        <a:xfrm>
          <a:off x="14541500" y="168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5193</xdr:rowOff>
    </xdr:from>
    <xdr:ext cx="378565" cy="259045"/>
    <xdr:sp macro="" textlink="">
      <xdr:nvSpPr>
        <xdr:cNvPr id="711" name="テキスト ボックス 710"/>
        <xdr:cNvSpPr txBox="1"/>
      </xdr:nvSpPr>
      <xdr:spPr>
        <a:xfrm>
          <a:off x="14403017" y="169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102798</xdr:rowOff>
    </xdr:from>
    <xdr:to>
      <xdr:col>72</xdr:col>
      <xdr:colOff>38100</xdr:colOff>
      <xdr:row>96</xdr:row>
      <xdr:rowOff>32948</xdr:rowOff>
    </xdr:to>
    <xdr:sp macro="" textlink="">
      <xdr:nvSpPr>
        <xdr:cNvPr id="712" name="楕円 711"/>
        <xdr:cNvSpPr/>
      </xdr:nvSpPr>
      <xdr:spPr>
        <a:xfrm>
          <a:off x="13652500" y="163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24075</xdr:rowOff>
    </xdr:from>
    <xdr:ext cx="534377" cy="259045"/>
    <xdr:sp macro="" textlink="">
      <xdr:nvSpPr>
        <xdr:cNvPr id="713" name="テキスト ボックス 712"/>
        <xdr:cNvSpPr txBox="1"/>
      </xdr:nvSpPr>
      <xdr:spPr>
        <a:xfrm>
          <a:off x="13436111" y="1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64714</xdr:rowOff>
    </xdr:from>
    <xdr:to>
      <xdr:col>67</xdr:col>
      <xdr:colOff>101600</xdr:colOff>
      <xdr:row>93</xdr:row>
      <xdr:rowOff>166314</xdr:rowOff>
    </xdr:to>
    <xdr:sp macro="" textlink="">
      <xdr:nvSpPr>
        <xdr:cNvPr id="714" name="楕円 713"/>
        <xdr:cNvSpPr/>
      </xdr:nvSpPr>
      <xdr:spPr>
        <a:xfrm>
          <a:off x="12763500" y="16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11391</xdr:rowOff>
    </xdr:from>
    <xdr:ext cx="534377" cy="259045"/>
    <xdr:sp macro="" textlink="">
      <xdr:nvSpPr>
        <xdr:cNvPr id="715" name="テキスト ボックス 714"/>
        <xdr:cNvSpPr txBox="1"/>
      </xdr:nvSpPr>
      <xdr:spPr>
        <a:xfrm>
          <a:off x="12547111" y="15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1" name="直線コネクタ 740"/>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44"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5" name="直線コネクタ 744"/>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47" name="投資及び出資金平均値テキスト"/>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48" name="フローチャート: 判断 747"/>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0" name="フローチャート: 判断 749"/>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39714</xdr:rowOff>
    </xdr:from>
    <xdr:ext cx="469744" cy="259045"/>
    <xdr:sp macro="" textlink="">
      <xdr:nvSpPr>
        <xdr:cNvPr id="751" name="テキスト ボックス 750"/>
        <xdr:cNvSpPr txBox="1"/>
      </xdr:nvSpPr>
      <xdr:spPr>
        <a:xfrm>
          <a:off x="21088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94089</xdr:rowOff>
    </xdr:from>
    <xdr:to>
      <xdr:col>107</xdr:col>
      <xdr:colOff>50800</xdr:colOff>
      <xdr:row>39</xdr:row>
      <xdr:rowOff>98878</xdr:rowOff>
    </xdr:to>
    <xdr:cxnSp macro="">
      <xdr:nvCxnSpPr>
        <xdr:cNvPr id="752" name="直線コネクタ 751"/>
        <xdr:cNvCxnSpPr/>
      </xdr:nvCxnSpPr>
      <xdr:spPr>
        <a:xfrm>
          <a:off x="19545300" y="67806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53" name="フローチャート: 判断 752"/>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37319</xdr:rowOff>
    </xdr:from>
    <xdr:ext cx="469744" cy="259045"/>
    <xdr:sp macro="" textlink="">
      <xdr:nvSpPr>
        <xdr:cNvPr id="754" name="テキスト ボックス 753"/>
        <xdr:cNvSpPr txBox="1"/>
      </xdr:nvSpPr>
      <xdr:spPr>
        <a:xfrm>
          <a:off x="20199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94089</xdr:rowOff>
    </xdr:from>
    <xdr:to>
      <xdr:col>102</xdr:col>
      <xdr:colOff>114300</xdr:colOff>
      <xdr:row>39</xdr:row>
      <xdr:rowOff>95286</xdr:rowOff>
    </xdr:to>
    <xdr:cxnSp macro="">
      <xdr:nvCxnSpPr>
        <xdr:cNvPr id="755" name="直線コネクタ 754"/>
        <xdr:cNvCxnSpPr/>
      </xdr:nvCxnSpPr>
      <xdr:spPr>
        <a:xfrm flipV="1">
          <a:off x="18656300" y="678063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56" name="フローチャート: 判断 755"/>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50055</xdr:rowOff>
    </xdr:from>
    <xdr:ext cx="469744" cy="259045"/>
    <xdr:sp macro="" textlink="">
      <xdr:nvSpPr>
        <xdr:cNvPr id="757" name="テキスト ボックス 756"/>
        <xdr:cNvSpPr txBox="1"/>
      </xdr:nvSpPr>
      <xdr:spPr>
        <a:xfrm>
          <a:off x="19310428" y="63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58" name="フローチャート: 判断 757"/>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99041</xdr:rowOff>
    </xdr:from>
    <xdr:ext cx="469744" cy="259045"/>
    <xdr:sp macro="" textlink="">
      <xdr:nvSpPr>
        <xdr:cNvPr id="759" name="テキスト ボックス 758"/>
        <xdr:cNvSpPr txBox="1"/>
      </xdr:nvSpPr>
      <xdr:spPr>
        <a:xfrm>
          <a:off x="18421428" y="627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43289</xdr:rowOff>
    </xdr:from>
    <xdr:to>
      <xdr:col>102</xdr:col>
      <xdr:colOff>165100</xdr:colOff>
      <xdr:row>39</xdr:row>
      <xdr:rowOff>144889</xdr:rowOff>
    </xdr:to>
    <xdr:sp macro="" textlink="">
      <xdr:nvSpPr>
        <xdr:cNvPr id="771" name="楕円 770"/>
        <xdr:cNvSpPr/>
      </xdr:nvSpPr>
      <xdr:spPr>
        <a:xfrm>
          <a:off x="19494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136016</xdr:rowOff>
    </xdr:from>
    <xdr:ext cx="313932" cy="259045"/>
    <xdr:sp macro="" textlink="">
      <xdr:nvSpPr>
        <xdr:cNvPr id="772" name="テキスト ボックス 771"/>
        <xdr:cNvSpPr txBox="1"/>
      </xdr:nvSpPr>
      <xdr:spPr>
        <a:xfrm>
          <a:off x="19388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44486</xdr:rowOff>
    </xdr:from>
    <xdr:to>
      <xdr:col>98</xdr:col>
      <xdr:colOff>38100</xdr:colOff>
      <xdr:row>39</xdr:row>
      <xdr:rowOff>146086</xdr:rowOff>
    </xdr:to>
    <xdr:sp macro="" textlink="">
      <xdr:nvSpPr>
        <xdr:cNvPr id="773" name="楕円 772"/>
        <xdr:cNvSpPr/>
      </xdr:nvSpPr>
      <xdr:spPr>
        <a:xfrm>
          <a:off x="18605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137213</xdr:rowOff>
    </xdr:from>
    <xdr:ext cx="313932" cy="259045"/>
    <xdr:sp macro="" textlink="">
      <xdr:nvSpPr>
        <xdr:cNvPr id="774" name="テキスト ボックス 773"/>
        <xdr:cNvSpPr txBox="1"/>
      </xdr:nvSpPr>
      <xdr:spPr>
        <a:xfrm>
          <a:off x="18499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798" name="直線コネクタ 797"/>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799"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0" name="直線コネクタ 799"/>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1"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2" name="直線コネクタ 801"/>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35078</xdr:rowOff>
    </xdr:from>
    <xdr:to>
      <xdr:col>116</xdr:col>
      <xdr:colOff>63500</xdr:colOff>
      <xdr:row>59</xdr:row>
      <xdr:rowOff>35192</xdr:rowOff>
    </xdr:to>
    <xdr:cxnSp macro="">
      <xdr:nvCxnSpPr>
        <xdr:cNvPr id="803" name="直線コネクタ 802"/>
        <xdr:cNvCxnSpPr/>
      </xdr:nvCxnSpPr>
      <xdr:spPr>
        <a:xfrm flipV="1">
          <a:off x="21323300" y="1015062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04" name="貸付金平均値テキスト"/>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05" name="フローチャート: 判断 804"/>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35192</xdr:rowOff>
    </xdr:from>
    <xdr:to>
      <xdr:col>111</xdr:col>
      <xdr:colOff>177800</xdr:colOff>
      <xdr:row>59</xdr:row>
      <xdr:rowOff>35268</xdr:rowOff>
    </xdr:to>
    <xdr:cxnSp macro="">
      <xdr:nvCxnSpPr>
        <xdr:cNvPr id="806" name="直線コネクタ 805"/>
        <xdr:cNvCxnSpPr/>
      </xdr:nvCxnSpPr>
      <xdr:spPr>
        <a:xfrm flipV="1">
          <a:off x="20434300" y="101507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07" name="フローチャート: 判断 806"/>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808" name="テキスト ボックス 807"/>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35268</xdr:rowOff>
    </xdr:from>
    <xdr:to>
      <xdr:col>107</xdr:col>
      <xdr:colOff>50800</xdr:colOff>
      <xdr:row>59</xdr:row>
      <xdr:rowOff>35344</xdr:rowOff>
    </xdr:to>
    <xdr:cxnSp macro="">
      <xdr:nvCxnSpPr>
        <xdr:cNvPr id="809" name="直線コネクタ 808"/>
        <xdr:cNvCxnSpPr/>
      </xdr:nvCxnSpPr>
      <xdr:spPr>
        <a:xfrm flipV="1">
          <a:off x="19545300" y="101508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0" name="フローチャート: 判断 809"/>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11" name="テキスト ボックス 810"/>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35344</xdr:rowOff>
    </xdr:from>
    <xdr:to>
      <xdr:col>102</xdr:col>
      <xdr:colOff>114300</xdr:colOff>
      <xdr:row>59</xdr:row>
      <xdr:rowOff>36830</xdr:rowOff>
    </xdr:to>
    <xdr:cxnSp macro="">
      <xdr:nvCxnSpPr>
        <xdr:cNvPr id="812" name="直線コネクタ 811"/>
        <xdr:cNvCxnSpPr/>
      </xdr:nvCxnSpPr>
      <xdr:spPr>
        <a:xfrm flipV="1">
          <a:off x="18656300" y="1015089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13" name="フローチャート: 判断 812"/>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14" name="テキスト ボックス 813"/>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15" name="フローチャート: 判断 814"/>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16" name="テキスト ボックス 815"/>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155728</xdr:rowOff>
    </xdr:from>
    <xdr:to>
      <xdr:col>116</xdr:col>
      <xdr:colOff>114300</xdr:colOff>
      <xdr:row>59</xdr:row>
      <xdr:rowOff>85878</xdr:rowOff>
    </xdr:to>
    <xdr:sp macro="" textlink="">
      <xdr:nvSpPr>
        <xdr:cNvPr id="822" name="楕円 821"/>
        <xdr:cNvSpPr/>
      </xdr:nvSpPr>
      <xdr:spPr>
        <a:xfrm>
          <a:off x="221107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70655</xdr:rowOff>
    </xdr:from>
    <xdr:ext cx="378565" cy="259045"/>
    <xdr:sp macro="" textlink="">
      <xdr:nvSpPr>
        <xdr:cNvPr id="823" name="貸付金該当値テキスト"/>
        <xdr:cNvSpPr txBox="1"/>
      </xdr:nvSpPr>
      <xdr:spPr>
        <a:xfrm>
          <a:off x="22212300" y="1001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155842</xdr:rowOff>
    </xdr:from>
    <xdr:to>
      <xdr:col>112</xdr:col>
      <xdr:colOff>38100</xdr:colOff>
      <xdr:row>59</xdr:row>
      <xdr:rowOff>85992</xdr:rowOff>
    </xdr:to>
    <xdr:sp macro="" textlink="">
      <xdr:nvSpPr>
        <xdr:cNvPr id="824" name="楕円 823"/>
        <xdr:cNvSpPr/>
      </xdr:nvSpPr>
      <xdr:spPr>
        <a:xfrm>
          <a:off x="21272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77119</xdr:rowOff>
    </xdr:from>
    <xdr:ext cx="378565" cy="259045"/>
    <xdr:sp macro="" textlink="">
      <xdr:nvSpPr>
        <xdr:cNvPr id="825" name="テキスト ボックス 824"/>
        <xdr:cNvSpPr txBox="1"/>
      </xdr:nvSpPr>
      <xdr:spPr>
        <a:xfrm>
          <a:off x="21134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155918</xdr:rowOff>
    </xdr:from>
    <xdr:to>
      <xdr:col>107</xdr:col>
      <xdr:colOff>101600</xdr:colOff>
      <xdr:row>59</xdr:row>
      <xdr:rowOff>86068</xdr:rowOff>
    </xdr:to>
    <xdr:sp macro="" textlink="">
      <xdr:nvSpPr>
        <xdr:cNvPr id="826" name="楕円 825"/>
        <xdr:cNvSpPr/>
      </xdr:nvSpPr>
      <xdr:spPr>
        <a:xfrm>
          <a:off x="20383500" y="101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77195</xdr:rowOff>
    </xdr:from>
    <xdr:ext cx="378565" cy="259045"/>
    <xdr:sp macro="" textlink="">
      <xdr:nvSpPr>
        <xdr:cNvPr id="827" name="テキスト ボックス 826"/>
        <xdr:cNvSpPr txBox="1"/>
      </xdr:nvSpPr>
      <xdr:spPr>
        <a:xfrm>
          <a:off x="20245017" y="1019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155994</xdr:rowOff>
    </xdr:from>
    <xdr:to>
      <xdr:col>102</xdr:col>
      <xdr:colOff>165100</xdr:colOff>
      <xdr:row>59</xdr:row>
      <xdr:rowOff>86144</xdr:rowOff>
    </xdr:to>
    <xdr:sp macro="" textlink="">
      <xdr:nvSpPr>
        <xdr:cNvPr id="828" name="楕円 827"/>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77271</xdr:rowOff>
    </xdr:from>
    <xdr:ext cx="378565" cy="259045"/>
    <xdr:sp macro="" textlink="">
      <xdr:nvSpPr>
        <xdr:cNvPr id="829" name="テキスト ボックス 828"/>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30" name="楕円 829"/>
        <xdr:cNvSpPr/>
      </xdr:nvSpPr>
      <xdr:spPr>
        <a:xfrm>
          <a:off x="18605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78757</xdr:rowOff>
    </xdr:from>
    <xdr:ext cx="378565" cy="259045"/>
    <xdr:sp macro="" textlink="">
      <xdr:nvSpPr>
        <xdr:cNvPr id="831" name="テキスト ボックス 830"/>
        <xdr:cNvSpPr txBox="1"/>
      </xdr:nvSpPr>
      <xdr:spPr>
        <a:xfrm>
          <a:off x="18467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54" name="直線コネクタ 853"/>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55" name="繰出金最小値テキスト"/>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56" name="直線コネクタ 855"/>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57" name="繰出金最大値テキスト"/>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58" name="直線コネクタ 857"/>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11226</xdr:rowOff>
    </xdr:from>
    <xdr:to>
      <xdr:col>116</xdr:col>
      <xdr:colOff>63500</xdr:colOff>
      <xdr:row>74</xdr:row>
      <xdr:rowOff>22611</xdr:rowOff>
    </xdr:to>
    <xdr:cxnSp macro="">
      <xdr:nvCxnSpPr>
        <xdr:cNvPr id="859" name="直線コネクタ 858"/>
        <xdr:cNvCxnSpPr/>
      </xdr:nvCxnSpPr>
      <xdr:spPr>
        <a:xfrm>
          <a:off x="21323300" y="12698526"/>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9628</xdr:rowOff>
    </xdr:from>
    <xdr:ext cx="534377" cy="259045"/>
    <xdr:sp macro="" textlink="">
      <xdr:nvSpPr>
        <xdr:cNvPr id="860" name="繰出金平均値テキスト"/>
        <xdr:cNvSpPr txBox="1"/>
      </xdr:nvSpPr>
      <xdr:spPr>
        <a:xfrm>
          <a:off x="22212300" y="1269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1" name="フローチャート: 判断 860"/>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50500</xdr:rowOff>
    </xdr:from>
    <xdr:to>
      <xdr:col>111</xdr:col>
      <xdr:colOff>177800</xdr:colOff>
      <xdr:row>74</xdr:row>
      <xdr:rowOff>11226</xdr:rowOff>
    </xdr:to>
    <xdr:cxnSp macro="">
      <xdr:nvCxnSpPr>
        <xdr:cNvPr id="862" name="直線コネクタ 861"/>
        <xdr:cNvCxnSpPr/>
      </xdr:nvCxnSpPr>
      <xdr:spPr>
        <a:xfrm>
          <a:off x="20434300" y="12223450"/>
          <a:ext cx="8890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35727</xdr:rowOff>
    </xdr:from>
    <xdr:to>
      <xdr:col>112</xdr:col>
      <xdr:colOff>38100</xdr:colOff>
      <xdr:row>74</xdr:row>
      <xdr:rowOff>137327</xdr:rowOff>
    </xdr:to>
    <xdr:sp macro="" textlink="">
      <xdr:nvSpPr>
        <xdr:cNvPr id="863" name="フローチャート: 判断 862"/>
        <xdr:cNvSpPr/>
      </xdr:nvSpPr>
      <xdr:spPr>
        <a:xfrm>
          <a:off x="21272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128454</xdr:rowOff>
    </xdr:from>
    <xdr:ext cx="534377" cy="259045"/>
    <xdr:sp macro="" textlink="">
      <xdr:nvSpPr>
        <xdr:cNvPr id="864" name="テキスト ボックス 863"/>
        <xdr:cNvSpPr txBox="1"/>
      </xdr:nvSpPr>
      <xdr:spPr>
        <a:xfrm>
          <a:off x="21056111" y="128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50500</xdr:rowOff>
    </xdr:from>
    <xdr:to>
      <xdr:col>107</xdr:col>
      <xdr:colOff>50800</xdr:colOff>
      <xdr:row>71</xdr:row>
      <xdr:rowOff>79944</xdr:rowOff>
    </xdr:to>
    <xdr:cxnSp macro="">
      <xdr:nvCxnSpPr>
        <xdr:cNvPr id="865" name="直線コネクタ 864"/>
        <xdr:cNvCxnSpPr/>
      </xdr:nvCxnSpPr>
      <xdr:spPr>
        <a:xfrm flipV="1">
          <a:off x="19545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71298</xdr:rowOff>
    </xdr:from>
    <xdr:to>
      <xdr:col>107</xdr:col>
      <xdr:colOff>101600</xdr:colOff>
      <xdr:row>72</xdr:row>
      <xdr:rowOff>1448</xdr:rowOff>
    </xdr:to>
    <xdr:sp macro="" textlink="">
      <xdr:nvSpPr>
        <xdr:cNvPr id="866" name="フローチャート: 判断 865"/>
        <xdr:cNvSpPr/>
      </xdr:nvSpPr>
      <xdr:spPr>
        <a:xfrm>
          <a:off x="20383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164025</xdr:rowOff>
    </xdr:from>
    <xdr:ext cx="534377" cy="259045"/>
    <xdr:sp macro="" textlink="">
      <xdr:nvSpPr>
        <xdr:cNvPr id="867" name="テキスト ボックス 866"/>
        <xdr:cNvSpPr txBox="1"/>
      </xdr:nvSpPr>
      <xdr:spPr>
        <a:xfrm>
          <a:off x="20167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79944</xdr:rowOff>
    </xdr:from>
    <xdr:to>
      <xdr:col>102</xdr:col>
      <xdr:colOff>114300</xdr:colOff>
      <xdr:row>71</xdr:row>
      <xdr:rowOff>120086</xdr:rowOff>
    </xdr:to>
    <xdr:cxnSp macro="">
      <xdr:nvCxnSpPr>
        <xdr:cNvPr id="868" name="直線コネクタ 867"/>
        <xdr:cNvCxnSpPr/>
      </xdr:nvCxnSpPr>
      <xdr:spPr>
        <a:xfrm flipV="1">
          <a:off x="18656300" y="12252894"/>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93838</xdr:rowOff>
    </xdr:from>
    <xdr:to>
      <xdr:col>102</xdr:col>
      <xdr:colOff>165100</xdr:colOff>
      <xdr:row>72</xdr:row>
      <xdr:rowOff>23988</xdr:rowOff>
    </xdr:to>
    <xdr:sp macro="" textlink="">
      <xdr:nvSpPr>
        <xdr:cNvPr id="869" name="フローチャート: 判断 868"/>
        <xdr:cNvSpPr/>
      </xdr:nvSpPr>
      <xdr:spPr>
        <a:xfrm>
          <a:off x="19494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15115</xdr:rowOff>
    </xdr:from>
    <xdr:ext cx="534377" cy="259045"/>
    <xdr:sp macro="" textlink="">
      <xdr:nvSpPr>
        <xdr:cNvPr id="870" name="テキスト ボックス 869"/>
        <xdr:cNvSpPr txBox="1"/>
      </xdr:nvSpPr>
      <xdr:spPr>
        <a:xfrm>
          <a:off x="19278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93152</xdr:rowOff>
    </xdr:from>
    <xdr:to>
      <xdr:col>98</xdr:col>
      <xdr:colOff>38100</xdr:colOff>
      <xdr:row>72</xdr:row>
      <xdr:rowOff>23302</xdr:rowOff>
    </xdr:to>
    <xdr:sp macro="" textlink="">
      <xdr:nvSpPr>
        <xdr:cNvPr id="871" name="フローチャート: 判断 870"/>
        <xdr:cNvSpPr/>
      </xdr:nvSpPr>
      <xdr:spPr>
        <a:xfrm>
          <a:off x="18605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14429</xdr:rowOff>
    </xdr:from>
    <xdr:ext cx="534377" cy="259045"/>
    <xdr:sp macro="" textlink="">
      <xdr:nvSpPr>
        <xdr:cNvPr id="872" name="テキスト ボックス 871"/>
        <xdr:cNvSpPr txBox="1"/>
      </xdr:nvSpPr>
      <xdr:spPr>
        <a:xfrm>
          <a:off x="18389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143261</xdr:rowOff>
    </xdr:from>
    <xdr:to>
      <xdr:col>116</xdr:col>
      <xdr:colOff>114300</xdr:colOff>
      <xdr:row>74</xdr:row>
      <xdr:rowOff>73411</xdr:rowOff>
    </xdr:to>
    <xdr:sp macro="" textlink="">
      <xdr:nvSpPr>
        <xdr:cNvPr id="878" name="楕円 877"/>
        <xdr:cNvSpPr/>
      </xdr:nvSpPr>
      <xdr:spPr>
        <a:xfrm>
          <a:off x="22110700" y="12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166138</xdr:rowOff>
    </xdr:from>
    <xdr:ext cx="534377" cy="259045"/>
    <xdr:sp macro="" textlink="">
      <xdr:nvSpPr>
        <xdr:cNvPr id="879" name="繰出金該当値テキスト"/>
        <xdr:cNvSpPr txBox="1"/>
      </xdr:nvSpPr>
      <xdr:spPr>
        <a:xfrm>
          <a:off x="22212300" y="125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131876</xdr:rowOff>
    </xdr:from>
    <xdr:to>
      <xdr:col>112</xdr:col>
      <xdr:colOff>38100</xdr:colOff>
      <xdr:row>74</xdr:row>
      <xdr:rowOff>62026</xdr:rowOff>
    </xdr:to>
    <xdr:sp macro="" textlink="">
      <xdr:nvSpPr>
        <xdr:cNvPr id="880" name="楕円 879"/>
        <xdr:cNvSpPr/>
      </xdr:nvSpPr>
      <xdr:spPr>
        <a:xfrm>
          <a:off x="212725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78553</xdr:rowOff>
    </xdr:from>
    <xdr:ext cx="534377" cy="259045"/>
    <xdr:sp macro="" textlink="">
      <xdr:nvSpPr>
        <xdr:cNvPr id="881" name="テキスト ボックス 880"/>
        <xdr:cNvSpPr txBox="1"/>
      </xdr:nvSpPr>
      <xdr:spPr>
        <a:xfrm>
          <a:off x="21056111" y="124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171150</xdr:rowOff>
    </xdr:from>
    <xdr:to>
      <xdr:col>107</xdr:col>
      <xdr:colOff>101600</xdr:colOff>
      <xdr:row>71</xdr:row>
      <xdr:rowOff>101300</xdr:rowOff>
    </xdr:to>
    <xdr:sp macro="" textlink="">
      <xdr:nvSpPr>
        <xdr:cNvPr id="882" name="楕円 881"/>
        <xdr:cNvSpPr/>
      </xdr:nvSpPr>
      <xdr:spPr>
        <a:xfrm>
          <a:off x="20383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117827</xdr:rowOff>
    </xdr:from>
    <xdr:ext cx="534377" cy="259045"/>
    <xdr:sp macro="" textlink="">
      <xdr:nvSpPr>
        <xdr:cNvPr id="883" name="テキスト ボックス 882"/>
        <xdr:cNvSpPr txBox="1"/>
      </xdr:nvSpPr>
      <xdr:spPr>
        <a:xfrm>
          <a:off x="20167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29144</xdr:rowOff>
    </xdr:from>
    <xdr:to>
      <xdr:col>102</xdr:col>
      <xdr:colOff>165100</xdr:colOff>
      <xdr:row>71</xdr:row>
      <xdr:rowOff>130744</xdr:rowOff>
    </xdr:to>
    <xdr:sp macro="" textlink="">
      <xdr:nvSpPr>
        <xdr:cNvPr id="884" name="楕円 883"/>
        <xdr:cNvSpPr/>
      </xdr:nvSpPr>
      <xdr:spPr>
        <a:xfrm>
          <a:off x="19494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147271</xdr:rowOff>
    </xdr:from>
    <xdr:ext cx="534377" cy="259045"/>
    <xdr:sp macro="" textlink="">
      <xdr:nvSpPr>
        <xdr:cNvPr id="885" name="テキスト ボックス 884"/>
        <xdr:cNvSpPr txBox="1"/>
      </xdr:nvSpPr>
      <xdr:spPr>
        <a:xfrm>
          <a:off x="19278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69286</xdr:rowOff>
    </xdr:from>
    <xdr:to>
      <xdr:col>98</xdr:col>
      <xdr:colOff>38100</xdr:colOff>
      <xdr:row>71</xdr:row>
      <xdr:rowOff>170886</xdr:rowOff>
    </xdr:to>
    <xdr:sp macro="" textlink="">
      <xdr:nvSpPr>
        <xdr:cNvPr id="886" name="楕円 885"/>
        <xdr:cNvSpPr/>
      </xdr:nvSpPr>
      <xdr:spPr>
        <a:xfrm>
          <a:off x="186055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15963</xdr:rowOff>
    </xdr:from>
    <xdr:ext cx="534377" cy="259045"/>
    <xdr:sp macro="" textlink="">
      <xdr:nvSpPr>
        <xdr:cNvPr id="887" name="テキスト ボックス 886"/>
        <xdr:cNvSpPr txBox="1"/>
      </xdr:nvSpPr>
      <xdr:spPr>
        <a:xfrm>
          <a:off x="18389111" y="12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439,991</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514,090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74,099</a:t>
          </a:r>
          <a:r>
            <a:rPr kumimoji="1" lang="ja-JP" altLang="en-US" sz="1300">
              <a:latin typeface="ＭＳ Ｐゴシック" panose="020B0600070205080204" pitchFamily="50" charset="-128"/>
              <a:ea typeface="ＭＳ Ｐゴシック" panose="020B0600070205080204" pitchFamily="50" charset="-128"/>
            </a:rPr>
            <a:t>円減少した。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全国平均を下回っているものの、県平均を上回っている。今後も時間外勤務の縮減や、適正な職員数の管理などに努めて人件費を抑制する。物件費は、類似団体・県・全国平均をいずれも下回っている。今後も経常経費に対するマイナスシーリングの実施など、コスト削減に努めていく。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補助費等は、類似団体と比較して一人当たりコストが低い状況となっている。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101,606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下水道事業会計補助金や坂東市土地開発公社補助金の減が主な要因である。今後も補助金の適正な執行と透明性の確保に努めて効率的な財政運営を行う。普通建設事業費は、類似団体・県・全国平均をいずれも下回っており、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円減少しており、産地パワーアップ事業補助金、強い農業・担い手づくり総合支援交付金事業補助金、七重小学校校舎大規模改修工事費の終了が主な要因である。今後は公共施設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総合管理計画等に基づき、事業の取捨選択を徹底していくことで、事業費の減少を目指す。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134801</xdr:rowOff>
    </xdr:from>
    <xdr:to>
      <xdr:col>24</xdr:col>
      <xdr:colOff>62865</xdr:colOff>
      <xdr:row>40</xdr:row>
      <xdr:rowOff>5806</xdr:rowOff>
    </xdr:to>
    <xdr:cxnSp macro="">
      <xdr:nvCxnSpPr>
        <xdr:cNvPr id="58" name="直線コネクタ 57"/>
        <xdr:cNvCxnSpPr/>
      </xdr:nvCxnSpPr>
      <xdr:spPr>
        <a:xfrm flipV="1">
          <a:off x="4633595" y="5449751"/>
          <a:ext cx="127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9633</xdr:rowOff>
    </xdr:from>
    <xdr:ext cx="469744" cy="259045"/>
    <xdr:sp macro="" textlink="">
      <xdr:nvSpPr>
        <xdr:cNvPr id="59" name="議会費最小値テキスト"/>
        <xdr:cNvSpPr txBox="1"/>
      </xdr:nvSpPr>
      <xdr:spPr>
        <a:xfrm>
          <a:off x="4686300" y="686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5806</xdr:rowOff>
    </xdr:from>
    <xdr:to>
      <xdr:col>24</xdr:col>
      <xdr:colOff>152400</xdr:colOff>
      <xdr:row>40</xdr:row>
      <xdr:rowOff>5806</xdr:rowOff>
    </xdr:to>
    <xdr:cxnSp macro="">
      <xdr:nvCxnSpPr>
        <xdr:cNvPr id="60" name="直線コネクタ 59"/>
        <xdr:cNvCxnSpPr/>
      </xdr:nvCxnSpPr>
      <xdr:spPr>
        <a:xfrm>
          <a:off x="4546600" y="686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81478</xdr:rowOff>
    </xdr:from>
    <xdr:ext cx="469744" cy="259045"/>
    <xdr:sp macro="" textlink="">
      <xdr:nvSpPr>
        <xdr:cNvPr id="61" name="議会費最大値テキスト"/>
        <xdr:cNvSpPr txBox="1"/>
      </xdr:nvSpPr>
      <xdr:spPr>
        <a:xfrm>
          <a:off x="4686300" y="5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134801</xdr:rowOff>
    </xdr:from>
    <xdr:to>
      <xdr:col>24</xdr:col>
      <xdr:colOff>152400</xdr:colOff>
      <xdr:row>31</xdr:row>
      <xdr:rowOff>134801</xdr:rowOff>
    </xdr:to>
    <xdr:cxnSp macro="">
      <xdr:nvCxnSpPr>
        <xdr:cNvPr id="62" name="直線コネクタ 61"/>
        <xdr:cNvCxnSpPr/>
      </xdr:nvCxnSpPr>
      <xdr:spPr>
        <a:xfrm>
          <a:off x="4546600" y="544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40096</xdr:rowOff>
    </xdr:from>
    <xdr:to>
      <xdr:col>24</xdr:col>
      <xdr:colOff>63500</xdr:colOff>
      <xdr:row>32</xdr:row>
      <xdr:rowOff>97246</xdr:rowOff>
    </xdr:to>
    <xdr:cxnSp macro="">
      <xdr:nvCxnSpPr>
        <xdr:cNvPr id="63" name="直線コネクタ 62"/>
        <xdr:cNvCxnSpPr/>
      </xdr:nvCxnSpPr>
      <xdr:spPr>
        <a:xfrm>
          <a:off x="3797300" y="535504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31404</xdr:rowOff>
    </xdr:from>
    <xdr:ext cx="469744" cy="259045"/>
    <xdr:sp macro="" textlink="">
      <xdr:nvSpPr>
        <xdr:cNvPr id="64" name="議会費平均値テキスト"/>
        <xdr:cNvSpPr txBox="1"/>
      </xdr:nvSpPr>
      <xdr:spPr>
        <a:xfrm>
          <a:off x="4686300" y="603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52977</xdr:rowOff>
    </xdr:from>
    <xdr:to>
      <xdr:col>24</xdr:col>
      <xdr:colOff>114300</xdr:colOff>
      <xdr:row>35</xdr:row>
      <xdr:rowOff>154577</xdr:rowOff>
    </xdr:to>
    <xdr:sp macro="" textlink="">
      <xdr:nvSpPr>
        <xdr:cNvPr id="65" name="フローチャート: 判断 64"/>
        <xdr:cNvSpPr/>
      </xdr:nvSpPr>
      <xdr:spPr>
        <a:xfrm>
          <a:off x="45847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111942</xdr:rowOff>
    </xdr:from>
    <xdr:to>
      <xdr:col>19</xdr:col>
      <xdr:colOff>177800</xdr:colOff>
      <xdr:row>31</xdr:row>
      <xdr:rowOff>40096</xdr:rowOff>
    </xdr:to>
    <xdr:cxnSp macro="">
      <xdr:nvCxnSpPr>
        <xdr:cNvPr id="66" name="直線コネクタ 65"/>
        <xdr:cNvCxnSpPr/>
      </xdr:nvCxnSpPr>
      <xdr:spPr>
        <a:xfrm>
          <a:off x="2908300" y="525544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61142</xdr:rowOff>
    </xdr:from>
    <xdr:to>
      <xdr:col>20</xdr:col>
      <xdr:colOff>38100</xdr:colOff>
      <xdr:row>33</xdr:row>
      <xdr:rowOff>162742</xdr:rowOff>
    </xdr:to>
    <xdr:sp macro="" textlink="">
      <xdr:nvSpPr>
        <xdr:cNvPr id="67" name="フローチャート: 判断 66"/>
        <xdr:cNvSpPr/>
      </xdr:nvSpPr>
      <xdr:spPr>
        <a:xfrm>
          <a:off x="3746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153869</xdr:rowOff>
    </xdr:from>
    <xdr:ext cx="469744" cy="259045"/>
    <xdr:sp macro="" textlink="">
      <xdr:nvSpPr>
        <xdr:cNvPr id="68" name="テキスト ボックス 67"/>
        <xdr:cNvSpPr txBox="1"/>
      </xdr:nvSpPr>
      <xdr:spPr>
        <a:xfrm>
          <a:off x="3562428" y="58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111942</xdr:rowOff>
    </xdr:from>
    <xdr:to>
      <xdr:col>15</xdr:col>
      <xdr:colOff>50800</xdr:colOff>
      <xdr:row>33</xdr:row>
      <xdr:rowOff>23767</xdr:rowOff>
    </xdr:to>
    <xdr:cxnSp macro="">
      <xdr:nvCxnSpPr>
        <xdr:cNvPr id="69" name="直線コネクタ 68"/>
        <xdr:cNvCxnSpPr/>
      </xdr:nvCxnSpPr>
      <xdr:spPr>
        <a:xfrm flipV="1">
          <a:off x="2019300" y="5255442"/>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56243</xdr:rowOff>
    </xdr:from>
    <xdr:to>
      <xdr:col>15</xdr:col>
      <xdr:colOff>101600</xdr:colOff>
      <xdr:row>33</xdr:row>
      <xdr:rowOff>157843</xdr:rowOff>
    </xdr:to>
    <xdr:sp macro="" textlink="">
      <xdr:nvSpPr>
        <xdr:cNvPr id="70" name="フローチャート: 判断 69"/>
        <xdr:cNvSpPr/>
      </xdr:nvSpPr>
      <xdr:spPr>
        <a:xfrm>
          <a:off x="2857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148970</xdr:rowOff>
    </xdr:from>
    <xdr:ext cx="469744" cy="259045"/>
    <xdr:sp macro="" textlink="">
      <xdr:nvSpPr>
        <xdr:cNvPr id="71" name="テキスト ボックス 70"/>
        <xdr:cNvSpPr txBox="1"/>
      </xdr:nvSpPr>
      <xdr:spPr>
        <a:xfrm>
          <a:off x="2673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5806</xdr:rowOff>
    </xdr:from>
    <xdr:to>
      <xdr:col>10</xdr:col>
      <xdr:colOff>114300</xdr:colOff>
      <xdr:row>33</xdr:row>
      <xdr:rowOff>23767</xdr:rowOff>
    </xdr:to>
    <xdr:cxnSp macro="">
      <xdr:nvCxnSpPr>
        <xdr:cNvPr id="72" name="直線コネクタ 71"/>
        <xdr:cNvCxnSpPr/>
      </xdr:nvCxnSpPr>
      <xdr:spPr>
        <a:xfrm>
          <a:off x="1130300" y="56636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111760</xdr:rowOff>
    </xdr:from>
    <xdr:to>
      <xdr:col>10</xdr:col>
      <xdr:colOff>165100</xdr:colOff>
      <xdr:row>34</xdr:row>
      <xdr:rowOff>41910</xdr:rowOff>
    </xdr:to>
    <xdr:sp macro="" textlink="">
      <xdr:nvSpPr>
        <xdr:cNvPr id="73" name="フローチャート: 判断 72"/>
        <xdr:cNvSpPr/>
      </xdr:nvSpPr>
      <xdr:spPr>
        <a:xfrm>
          <a:off x="1968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33037</xdr:rowOff>
    </xdr:from>
    <xdr:ext cx="469744" cy="259045"/>
    <xdr:sp macro="" textlink="">
      <xdr:nvSpPr>
        <xdr:cNvPr id="74" name="テキスト ボックス 73"/>
        <xdr:cNvSpPr txBox="1"/>
      </xdr:nvSpPr>
      <xdr:spPr>
        <a:xfrm>
          <a:off x="1784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49711</xdr:rowOff>
    </xdr:from>
    <xdr:to>
      <xdr:col>6</xdr:col>
      <xdr:colOff>38100</xdr:colOff>
      <xdr:row>33</xdr:row>
      <xdr:rowOff>151311</xdr:rowOff>
    </xdr:to>
    <xdr:sp macro="" textlink="">
      <xdr:nvSpPr>
        <xdr:cNvPr id="75" name="フローチャート: 判断 74"/>
        <xdr:cNvSpPr/>
      </xdr:nvSpPr>
      <xdr:spPr>
        <a:xfrm>
          <a:off x="1079500" y="57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142438</xdr:rowOff>
    </xdr:from>
    <xdr:ext cx="469744" cy="259045"/>
    <xdr:sp macro="" textlink="">
      <xdr:nvSpPr>
        <xdr:cNvPr id="76" name="テキスト ボックス 75"/>
        <xdr:cNvSpPr txBox="1"/>
      </xdr:nvSpPr>
      <xdr:spPr>
        <a:xfrm>
          <a:off x="895428" y="58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46446</xdr:rowOff>
    </xdr:from>
    <xdr:to>
      <xdr:col>24</xdr:col>
      <xdr:colOff>114300</xdr:colOff>
      <xdr:row>32</xdr:row>
      <xdr:rowOff>148046</xdr:rowOff>
    </xdr:to>
    <xdr:sp macro="" textlink="">
      <xdr:nvSpPr>
        <xdr:cNvPr id="82" name="楕円 81"/>
        <xdr:cNvSpPr/>
      </xdr:nvSpPr>
      <xdr:spPr>
        <a:xfrm>
          <a:off x="45847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69323</xdr:rowOff>
    </xdr:from>
    <xdr:ext cx="469744" cy="259045"/>
    <xdr:sp macro="" textlink="">
      <xdr:nvSpPr>
        <xdr:cNvPr id="83" name="議会費該当値テキスト"/>
        <xdr:cNvSpPr txBox="1"/>
      </xdr:nvSpPr>
      <xdr:spPr>
        <a:xfrm>
          <a:off x="4686300"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160746</xdr:rowOff>
    </xdr:from>
    <xdr:to>
      <xdr:col>20</xdr:col>
      <xdr:colOff>38100</xdr:colOff>
      <xdr:row>31</xdr:row>
      <xdr:rowOff>90896</xdr:rowOff>
    </xdr:to>
    <xdr:sp macro="" textlink="">
      <xdr:nvSpPr>
        <xdr:cNvPr id="84" name="楕円 83"/>
        <xdr:cNvSpPr/>
      </xdr:nvSpPr>
      <xdr:spPr>
        <a:xfrm>
          <a:off x="3746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107423</xdr:rowOff>
    </xdr:from>
    <xdr:ext cx="469744" cy="259045"/>
    <xdr:sp macro="" textlink="">
      <xdr:nvSpPr>
        <xdr:cNvPr id="85" name="テキスト ボックス 84"/>
        <xdr:cNvSpPr txBox="1"/>
      </xdr:nvSpPr>
      <xdr:spPr>
        <a:xfrm>
          <a:off x="3562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61142</xdr:rowOff>
    </xdr:from>
    <xdr:to>
      <xdr:col>15</xdr:col>
      <xdr:colOff>101600</xdr:colOff>
      <xdr:row>30</xdr:row>
      <xdr:rowOff>162742</xdr:rowOff>
    </xdr:to>
    <xdr:sp macro="" textlink="">
      <xdr:nvSpPr>
        <xdr:cNvPr id="86" name="楕円 85"/>
        <xdr:cNvSpPr/>
      </xdr:nvSpPr>
      <xdr:spPr>
        <a:xfrm>
          <a:off x="2857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7819</xdr:rowOff>
    </xdr:from>
    <xdr:ext cx="469744" cy="259045"/>
    <xdr:sp macro="" textlink="">
      <xdr:nvSpPr>
        <xdr:cNvPr id="87" name="テキスト ボックス 86"/>
        <xdr:cNvSpPr txBox="1"/>
      </xdr:nvSpPr>
      <xdr:spPr>
        <a:xfrm>
          <a:off x="2673428" y="49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144417</xdr:rowOff>
    </xdr:from>
    <xdr:to>
      <xdr:col>10</xdr:col>
      <xdr:colOff>165100</xdr:colOff>
      <xdr:row>33</xdr:row>
      <xdr:rowOff>74567</xdr:rowOff>
    </xdr:to>
    <xdr:sp macro="" textlink="">
      <xdr:nvSpPr>
        <xdr:cNvPr id="88" name="楕円 87"/>
        <xdr:cNvSpPr/>
      </xdr:nvSpPr>
      <xdr:spPr>
        <a:xfrm>
          <a:off x="1968500" y="56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91094</xdr:rowOff>
    </xdr:from>
    <xdr:ext cx="469744" cy="259045"/>
    <xdr:sp macro="" textlink="">
      <xdr:nvSpPr>
        <xdr:cNvPr id="89" name="テキスト ボックス 88"/>
        <xdr:cNvSpPr txBox="1"/>
      </xdr:nvSpPr>
      <xdr:spPr>
        <a:xfrm>
          <a:off x="1784428" y="540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126456</xdr:rowOff>
    </xdr:from>
    <xdr:to>
      <xdr:col>6</xdr:col>
      <xdr:colOff>38100</xdr:colOff>
      <xdr:row>33</xdr:row>
      <xdr:rowOff>56606</xdr:rowOff>
    </xdr:to>
    <xdr:sp macro="" textlink="">
      <xdr:nvSpPr>
        <xdr:cNvPr id="90" name="楕円 89"/>
        <xdr:cNvSpPr/>
      </xdr:nvSpPr>
      <xdr:spPr>
        <a:xfrm>
          <a:off x="10795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73133</xdr:rowOff>
    </xdr:from>
    <xdr:ext cx="469744" cy="259045"/>
    <xdr:sp macro="" textlink="">
      <xdr:nvSpPr>
        <xdr:cNvPr id="91" name="テキスト ボックス 90"/>
        <xdr:cNvSpPr txBox="1"/>
      </xdr:nvSpPr>
      <xdr:spPr>
        <a:xfrm>
          <a:off x="895428" y="53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164433</xdr:rowOff>
    </xdr:from>
    <xdr:to>
      <xdr:col>24</xdr:col>
      <xdr:colOff>62865</xdr:colOff>
      <xdr:row>58</xdr:row>
      <xdr:rowOff>79904</xdr:rowOff>
    </xdr:to>
    <xdr:cxnSp macro="">
      <xdr:nvCxnSpPr>
        <xdr:cNvPr id="118" name="直線コネクタ 117"/>
        <xdr:cNvCxnSpPr/>
      </xdr:nvCxnSpPr>
      <xdr:spPr>
        <a:xfrm flipV="1">
          <a:off x="4633595" y="9422733"/>
          <a:ext cx="1270" cy="60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83731</xdr:rowOff>
    </xdr:from>
    <xdr:ext cx="534377" cy="259045"/>
    <xdr:sp macro="" textlink="">
      <xdr:nvSpPr>
        <xdr:cNvPr id="119" name="総務費最小値テキスト"/>
        <xdr:cNvSpPr txBox="1"/>
      </xdr:nvSpPr>
      <xdr:spPr>
        <a:xfrm>
          <a:off x="4686300" y="100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79904</xdr:rowOff>
    </xdr:from>
    <xdr:to>
      <xdr:col>24</xdr:col>
      <xdr:colOff>152400</xdr:colOff>
      <xdr:row>58</xdr:row>
      <xdr:rowOff>79904</xdr:rowOff>
    </xdr:to>
    <xdr:cxnSp macro="">
      <xdr:nvCxnSpPr>
        <xdr:cNvPr id="120" name="直線コネクタ 119"/>
        <xdr:cNvCxnSpPr/>
      </xdr:nvCxnSpPr>
      <xdr:spPr>
        <a:xfrm>
          <a:off x="4546600" y="1002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111110</xdr:rowOff>
    </xdr:from>
    <xdr:ext cx="599010" cy="259045"/>
    <xdr:sp macro="" textlink="">
      <xdr:nvSpPr>
        <xdr:cNvPr id="121" name="総務費最大値テキスト"/>
        <xdr:cNvSpPr txBox="1"/>
      </xdr:nvSpPr>
      <xdr:spPr>
        <a:xfrm>
          <a:off x="4686300" y="91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164433</xdr:rowOff>
    </xdr:from>
    <xdr:to>
      <xdr:col>24</xdr:col>
      <xdr:colOff>152400</xdr:colOff>
      <xdr:row>54</xdr:row>
      <xdr:rowOff>164433</xdr:rowOff>
    </xdr:to>
    <xdr:cxnSp macro="">
      <xdr:nvCxnSpPr>
        <xdr:cNvPr id="122" name="直線コネクタ 121"/>
        <xdr:cNvCxnSpPr/>
      </xdr:nvCxnSpPr>
      <xdr:spPr>
        <a:xfrm>
          <a:off x="4546600" y="942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44983</xdr:rowOff>
    </xdr:from>
    <xdr:to>
      <xdr:col>24</xdr:col>
      <xdr:colOff>63500</xdr:colOff>
      <xdr:row>56</xdr:row>
      <xdr:rowOff>141355</xdr:rowOff>
    </xdr:to>
    <xdr:cxnSp macro="">
      <xdr:nvCxnSpPr>
        <xdr:cNvPr id="123" name="直線コネクタ 122"/>
        <xdr:cNvCxnSpPr/>
      </xdr:nvCxnSpPr>
      <xdr:spPr>
        <a:xfrm>
          <a:off x="3797300" y="8960383"/>
          <a:ext cx="838200" cy="7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90735</xdr:rowOff>
    </xdr:from>
    <xdr:ext cx="534377" cy="259045"/>
    <xdr:sp macro="" textlink="">
      <xdr:nvSpPr>
        <xdr:cNvPr id="124" name="総務費平均値テキスト"/>
        <xdr:cNvSpPr txBox="1"/>
      </xdr:nvSpPr>
      <xdr:spPr>
        <a:xfrm>
          <a:off x="4686300" y="9520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67858</xdr:rowOff>
    </xdr:from>
    <xdr:to>
      <xdr:col>24</xdr:col>
      <xdr:colOff>114300</xdr:colOff>
      <xdr:row>56</xdr:row>
      <xdr:rowOff>169458</xdr:rowOff>
    </xdr:to>
    <xdr:sp macro="" textlink="">
      <xdr:nvSpPr>
        <xdr:cNvPr id="125" name="フローチャート: 判断 124"/>
        <xdr:cNvSpPr/>
      </xdr:nvSpPr>
      <xdr:spPr>
        <a:xfrm>
          <a:off x="45847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44983</xdr:rowOff>
    </xdr:from>
    <xdr:to>
      <xdr:col>19</xdr:col>
      <xdr:colOff>177800</xdr:colOff>
      <xdr:row>58</xdr:row>
      <xdr:rowOff>146765</xdr:rowOff>
    </xdr:to>
    <xdr:cxnSp macro="">
      <xdr:nvCxnSpPr>
        <xdr:cNvPr id="126" name="直線コネクタ 125"/>
        <xdr:cNvCxnSpPr/>
      </xdr:nvCxnSpPr>
      <xdr:spPr>
        <a:xfrm flipV="1">
          <a:off x="2908300" y="8960383"/>
          <a:ext cx="889000" cy="1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24816</xdr:rowOff>
    </xdr:from>
    <xdr:to>
      <xdr:col>20</xdr:col>
      <xdr:colOff>38100</xdr:colOff>
      <xdr:row>50</xdr:row>
      <xdr:rowOff>126416</xdr:rowOff>
    </xdr:to>
    <xdr:sp macro="" textlink="">
      <xdr:nvSpPr>
        <xdr:cNvPr id="127" name="フローチャート: 判断 126"/>
        <xdr:cNvSpPr/>
      </xdr:nvSpPr>
      <xdr:spPr>
        <a:xfrm>
          <a:off x="3746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142943</xdr:rowOff>
    </xdr:from>
    <xdr:ext cx="599010" cy="259045"/>
    <xdr:sp macro="" textlink="">
      <xdr:nvSpPr>
        <xdr:cNvPr id="128" name="テキスト ボックス 127"/>
        <xdr:cNvSpPr txBox="1"/>
      </xdr:nvSpPr>
      <xdr:spPr>
        <a:xfrm>
          <a:off x="3497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xdr:rowOff>
    </xdr:from>
    <xdr:to>
      <xdr:col>15</xdr:col>
      <xdr:colOff>50800</xdr:colOff>
      <xdr:row>58</xdr:row>
      <xdr:rowOff>146765</xdr:rowOff>
    </xdr:to>
    <xdr:cxnSp macro="">
      <xdr:nvCxnSpPr>
        <xdr:cNvPr id="129" name="直線コネクタ 128"/>
        <xdr:cNvCxnSpPr/>
      </xdr:nvCxnSpPr>
      <xdr:spPr>
        <a:xfrm>
          <a:off x="2019300" y="9945529"/>
          <a:ext cx="889000" cy="14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164523</xdr:rowOff>
    </xdr:from>
    <xdr:to>
      <xdr:col>15</xdr:col>
      <xdr:colOff>101600</xdr:colOff>
      <xdr:row>57</xdr:row>
      <xdr:rowOff>94673</xdr:rowOff>
    </xdr:to>
    <xdr:sp macro="" textlink="">
      <xdr:nvSpPr>
        <xdr:cNvPr id="130" name="フローチャート: 判断 129"/>
        <xdr:cNvSpPr/>
      </xdr:nvSpPr>
      <xdr:spPr>
        <a:xfrm>
          <a:off x="2857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111200</xdr:rowOff>
    </xdr:from>
    <xdr:ext cx="534377" cy="259045"/>
    <xdr:sp macro="" textlink="">
      <xdr:nvSpPr>
        <xdr:cNvPr id="131" name="テキスト ボックス 130"/>
        <xdr:cNvSpPr txBox="1"/>
      </xdr:nvSpPr>
      <xdr:spPr>
        <a:xfrm>
          <a:off x="2641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75376</xdr:rowOff>
    </xdr:from>
    <xdr:to>
      <xdr:col>10</xdr:col>
      <xdr:colOff>114300</xdr:colOff>
      <xdr:row>58</xdr:row>
      <xdr:rowOff>1429</xdr:rowOff>
    </xdr:to>
    <xdr:cxnSp macro="">
      <xdr:nvCxnSpPr>
        <xdr:cNvPr id="132" name="直線コネクタ 131"/>
        <xdr:cNvCxnSpPr/>
      </xdr:nvCxnSpPr>
      <xdr:spPr>
        <a:xfrm>
          <a:off x="1130300" y="9848026"/>
          <a:ext cx="889000" cy="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72539</xdr:rowOff>
    </xdr:from>
    <xdr:to>
      <xdr:col>10</xdr:col>
      <xdr:colOff>165100</xdr:colOff>
      <xdr:row>58</xdr:row>
      <xdr:rowOff>2689</xdr:rowOff>
    </xdr:to>
    <xdr:sp macro="" textlink="">
      <xdr:nvSpPr>
        <xdr:cNvPr id="133" name="フローチャート: 判断 132"/>
        <xdr:cNvSpPr/>
      </xdr:nvSpPr>
      <xdr:spPr>
        <a:xfrm>
          <a:off x="1968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19216</xdr:rowOff>
    </xdr:from>
    <xdr:ext cx="534377" cy="259045"/>
    <xdr:sp macro="" textlink="">
      <xdr:nvSpPr>
        <xdr:cNvPr id="134" name="テキスト ボックス 133"/>
        <xdr:cNvSpPr txBox="1"/>
      </xdr:nvSpPr>
      <xdr:spPr>
        <a:xfrm>
          <a:off x="1752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52389</xdr:rowOff>
    </xdr:from>
    <xdr:to>
      <xdr:col>6</xdr:col>
      <xdr:colOff>38100</xdr:colOff>
      <xdr:row>57</xdr:row>
      <xdr:rowOff>153989</xdr:rowOff>
    </xdr:to>
    <xdr:sp macro="" textlink="">
      <xdr:nvSpPr>
        <xdr:cNvPr id="135" name="フローチャート: 判断 134"/>
        <xdr:cNvSpPr/>
      </xdr:nvSpPr>
      <xdr:spPr>
        <a:xfrm>
          <a:off x="1079500" y="98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145116</xdr:rowOff>
    </xdr:from>
    <xdr:ext cx="534377" cy="259045"/>
    <xdr:sp macro="" textlink="">
      <xdr:nvSpPr>
        <xdr:cNvPr id="136" name="テキスト ボックス 135"/>
        <xdr:cNvSpPr txBox="1"/>
      </xdr:nvSpPr>
      <xdr:spPr>
        <a:xfrm>
          <a:off x="863111" y="99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90555</xdr:rowOff>
    </xdr:from>
    <xdr:to>
      <xdr:col>24</xdr:col>
      <xdr:colOff>114300</xdr:colOff>
      <xdr:row>57</xdr:row>
      <xdr:rowOff>20705</xdr:rowOff>
    </xdr:to>
    <xdr:sp macro="" textlink="">
      <xdr:nvSpPr>
        <xdr:cNvPr id="142" name="楕円 141"/>
        <xdr:cNvSpPr/>
      </xdr:nvSpPr>
      <xdr:spPr>
        <a:xfrm>
          <a:off x="45847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68982</xdr:rowOff>
    </xdr:from>
    <xdr:ext cx="534377" cy="259045"/>
    <xdr:sp macro="" textlink="">
      <xdr:nvSpPr>
        <xdr:cNvPr id="143" name="総務費該当値テキスト"/>
        <xdr:cNvSpPr txBox="1"/>
      </xdr:nvSpPr>
      <xdr:spPr>
        <a:xfrm>
          <a:off x="4686300" y="96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165633</xdr:rowOff>
    </xdr:from>
    <xdr:to>
      <xdr:col>20</xdr:col>
      <xdr:colOff>38100</xdr:colOff>
      <xdr:row>52</xdr:row>
      <xdr:rowOff>95783</xdr:rowOff>
    </xdr:to>
    <xdr:sp macro="" textlink="">
      <xdr:nvSpPr>
        <xdr:cNvPr id="144" name="楕円 143"/>
        <xdr:cNvSpPr/>
      </xdr:nvSpPr>
      <xdr:spPr>
        <a:xfrm>
          <a:off x="3746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86910</xdr:rowOff>
    </xdr:from>
    <xdr:ext cx="599010" cy="259045"/>
    <xdr:sp macro="" textlink="">
      <xdr:nvSpPr>
        <xdr:cNvPr id="145" name="テキスト ボックス 144"/>
        <xdr:cNvSpPr txBox="1"/>
      </xdr:nvSpPr>
      <xdr:spPr>
        <a:xfrm>
          <a:off x="3497795" y="90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95965</xdr:rowOff>
    </xdr:from>
    <xdr:to>
      <xdr:col>15</xdr:col>
      <xdr:colOff>101600</xdr:colOff>
      <xdr:row>59</xdr:row>
      <xdr:rowOff>26115</xdr:rowOff>
    </xdr:to>
    <xdr:sp macro="" textlink="">
      <xdr:nvSpPr>
        <xdr:cNvPr id="146" name="楕円 145"/>
        <xdr:cNvSpPr/>
      </xdr:nvSpPr>
      <xdr:spPr>
        <a:xfrm>
          <a:off x="2857500" y="100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17242</xdr:rowOff>
    </xdr:from>
    <xdr:ext cx="534377" cy="259045"/>
    <xdr:sp macro="" textlink="">
      <xdr:nvSpPr>
        <xdr:cNvPr id="147" name="テキスト ボックス 146"/>
        <xdr:cNvSpPr txBox="1"/>
      </xdr:nvSpPr>
      <xdr:spPr>
        <a:xfrm>
          <a:off x="2641111" y="101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122079</xdr:rowOff>
    </xdr:from>
    <xdr:to>
      <xdr:col>10</xdr:col>
      <xdr:colOff>165100</xdr:colOff>
      <xdr:row>58</xdr:row>
      <xdr:rowOff>52229</xdr:rowOff>
    </xdr:to>
    <xdr:sp macro="" textlink="">
      <xdr:nvSpPr>
        <xdr:cNvPr id="148" name="楕円 147"/>
        <xdr:cNvSpPr/>
      </xdr:nvSpPr>
      <xdr:spPr>
        <a:xfrm>
          <a:off x="1968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43356</xdr:rowOff>
    </xdr:from>
    <xdr:ext cx="534377" cy="259045"/>
    <xdr:sp macro="" textlink="">
      <xdr:nvSpPr>
        <xdr:cNvPr id="149" name="テキスト ボックス 148"/>
        <xdr:cNvSpPr txBox="1"/>
      </xdr:nvSpPr>
      <xdr:spPr>
        <a:xfrm>
          <a:off x="1752111" y="9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24576</xdr:rowOff>
    </xdr:from>
    <xdr:to>
      <xdr:col>6</xdr:col>
      <xdr:colOff>38100</xdr:colOff>
      <xdr:row>57</xdr:row>
      <xdr:rowOff>126176</xdr:rowOff>
    </xdr:to>
    <xdr:sp macro="" textlink="">
      <xdr:nvSpPr>
        <xdr:cNvPr id="150" name="楕円 149"/>
        <xdr:cNvSpPr/>
      </xdr:nvSpPr>
      <xdr:spPr>
        <a:xfrm>
          <a:off x="1079500" y="97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142703</xdr:rowOff>
    </xdr:from>
    <xdr:ext cx="534377" cy="259045"/>
    <xdr:sp macro="" textlink="">
      <xdr:nvSpPr>
        <xdr:cNvPr id="151" name="テキスト ボックス 150"/>
        <xdr:cNvSpPr txBox="1"/>
      </xdr:nvSpPr>
      <xdr:spPr>
        <a:xfrm>
          <a:off x="863111" y="95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81235</xdr:rowOff>
    </xdr:from>
    <xdr:to>
      <xdr:col>24</xdr:col>
      <xdr:colOff>62865</xdr:colOff>
      <xdr:row>75</xdr:row>
      <xdr:rowOff>10999</xdr:rowOff>
    </xdr:to>
    <xdr:cxnSp macro="">
      <xdr:nvCxnSpPr>
        <xdr:cNvPr id="176" name="直線コネクタ 175"/>
        <xdr:cNvCxnSpPr/>
      </xdr:nvCxnSpPr>
      <xdr:spPr>
        <a:xfrm flipV="1">
          <a:off x="4633595" y="12254185"/>
          <a:ext cx="1270" cy="6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14826</xdr:rowOff>
    </xdr:from>
    <xdr:ext cx="599010" cy="259045"/>
    <xdr:sp macro="" textlink="">
      <xdr:nvSpPr>
        <xdr:cNvPr id="177" name="民生費最小値テキスト"/>
        <xdr:cNvSpPr txBox="1"/>
      </xdr:nvSpPr>
      <xdr:spPr>
        <a:xfrm>
          <a:off x="4686300" y="128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10999</xdr:rowOff>
    </xdr:from>
    <xdr:to>
      <xdr:col>24</xdr:col>
      <xdr:colOff>152400</xdr:colOff>
      <xdr:row>75</xdr:row>
      <xdr:rowOff>10999</xdr:rowOff>
    </xdr:to>
    <xdr:cxnSp macro="">
      <xdr:nvCxnSpPr>
        <xdr:cNvPr id="178" name="直線コネクタ 177"/>
        <xdr:cNvCxnSpPr/>
      </xdr:nvCxnSpPr>
      <xdr:spPr>
        <a:xfrm>
          <a:off x="4546600" y="1286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27912</xdr:rowOff>
    </xdr:from>
    <xdr:ext cx="599010" cy="259045"/>
    <xdr:sp macro="" textlink="">
      <xdr:nvSpPr>
        <xdr:cNvPr id="179" name="民生費最大値テキスト"/>
        <xdr:cNvSpPr txBox="1"/>
      </xdr:nvSpPr>
      <xdr:spPr>
        <a:xfrm>
          <a:off x="4686300" y="120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81235</xdr:rowOff>
    </xdr:from>
    <xdr:to>
      <xdr:col>24</xdr:col>
      <xdr:colOff>152400</xdr:colOff>
      <xdr:row>71</xdr:row>
      <xdr:rowOff>81235</xdr:rowOff>
    </xdr:to>
    <xdr:cxnSp macro="">
      <xdr:nvCxnSpPr>
        <xdr:cNvPr id="180" name="直線コネクタ 179"/>
        <xdr:cNvCxnSpPr/>
      </xdr:nvCxnSpPr>
      <xdr:spPr>
        <a:xfrm>
          <a:off x="4546600" y="12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10999</xdr:rowOff>
    </xdr:from>
    <xdr:to>
      <xdr:col>24</xdr:col>
      <xdr:colOff>63500</xdr:colOff>
      <xdr:row>76</xdr:row>
      <xdr:rowOff>155473</xdr:rowOff>
    </xdr:to>
    <xdr:cxnSp macro="">
      <xdr:nvCxnSpPr>
        <xdr:cNvPr id="181" name="直線コネクタ 180"/>
        <xdr:cNvCxnSpPr/>
      </xdr:nvCxnSpPr>
      <xdr:spPr>
        <a:xfrm flipV="1">
          <a:off x="3797300" y="12869749"/>
          <a:ext cx="838200" cy="3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158983</xdr:rowOff>
    </xdr:from>
    <xdr:ext cx="599010" cy="259045"/>
    <xdr:sp macro="" textlink="">
      <xdr:nvSpPr>
        <xdr:cNvPr id="182" name="民生費平均値テキスト"/>
        <xdr:cNvSpPr txBox="1"/>
      </xdr:nvSpPr>
      <xdr:spPr>
        <a:xfrm>
          <a:off x="4686300" y="1233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136106</xdr:rowOff>
    </xdr:from>
    <xdr:to>
      <xdr:col>24</xdr:col>
      <xdr:colOff>114300</xdr:colOff>
      <xdr:row>73</xdr:row>
      <xdr:rowOff>66256</xdr:rowOff>
    </xdr:to>
    <xdr:sp macro="" textlink="">
      <xdr:nvSpPr>
        <xdr:cNvPr id="183" name="フローチャート: 判断 182"/>
        <xdr:cNvSpPr/>
      </xdr:nvSpPr>
      <xdr:spPr>
        <a:xfrm>
          <a:off x="45847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155473</xdr:rowOff>
    </xdr:from>
    <xdr:to>
      <xdr:col>19</xdr:col>
      <xdr:colOff>177800</xdr:colOff>
      <xdr:row>77</xdr:row>
      <xdr:rowOff>103105</xdr:rowOff>
    </xdr:to>
    <xdr:cxnSp macro="">
      <xdr:nvCxnSpPr>
        <xdr:cNvPr id="184" name="直線コネクタ 183"/>
        <xdr:cNvCxnSpPr/>
      </xdr:nvCxnSpPr>
      <xdr:spPr>
        <a:xfrm flipV="1">
          <a:off x="2908300" y="13185673"/>
          <a:ext cx="889000" cy="1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35179</xdr:rowOff>
    </xdr:from>
    <xdr:to>
      <xdr:col>20</xdr:col>
      <xdr:colOff>38100</xdr:colOff>
      <xdr:row>74</xdr:row>
      <xdr:rowOff>136779</xdr:rowOff>
    </xdr:to>
    <xdr:sp macro="" textlink="">
      <xdr:nvSpPr>
        <xdr:cNvPr id="185" name="フローチャート: 判断 184"/>
        <xdr:cNvSpPr/>
      </xdr:nvSpPr>
      <xdr:spPr>
        <a:xfrm>
          <a:off x="3746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153306</xdr:rowOff>
    </xdr:from>
    <xdr:ext cx="599010" cy="259045"/>
    <xdr:sp macro="" textlink="">
      <xdr:nvSpPr>
        <xdr:cNvPr id="186" name="テキスト ボックス 185"/>
        <xdr:cNvSpPr txBox="1"/>
      </xdr:nvSpPr>
      <xdr:spPr>
        <a:xfrm>
          <a:off x="3497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103105</xdr:rowOff>
    </xdr:from>
    <xdr:to>
      <xdr:col>15</xdr:col>
      <xdr:colOff>50800</xdr:colOff>
      <xdr:row>78</xdr:row>
      <xdr:rowOff>102839</xdr:rowOff>
    </xdr:to>
    <xdr:cxnSp macro="">
      <xdr:nvCxnSpPr>
        <xdr:cNvPr id="187" name="直線コネクタ 186"/>
        <xdr:cNvCxnSpPr/>
      </xdr:nvCxnSpPr>
      <xdr:spPr>
        <a:xfrm flipV="1">
          <a:off x="2019300" y="13304755"/>
          <a:ext cx="889000" cy="1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77813</xdr:rowOff>
    </xdr:from>
    <xdr:to>
      <xdr:col>15</xdr:col>
      <xdr:colOff>101600</xdr:colOff>
      <xdr:row>76</xdr:row>
      <xdr:rowOff>7962</xdr:rowOff>
    </xdr:to>
    <xdr:sp macro="" textlink="">
      <xdr:nvSpPr>
        <xdr:cNvPr id="188" name="フローチャート: 判断 187"/>
        <xdr:cNvSpPr/>
      </xdr:nvSpPr>
      <xdr:spPr>
        <a:xfrm>
          <a:off x="2857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24490</xdr:rowOff>
    </xdr:from>
    <xdr:ext cx="599010" cy="259045"/>
    <xdr:sp macro="" textlink="">
      <xdr:nvSpPr>
        <xdr:cNvPr id="189" name="テキスト ボックス 188"/>
        <xdr:cNvSpPr txBox="1"/>
      </xdr:nvSpPr>
      <xdr:spPr>
        <a:xfrm>
          <a:off x="2608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101752</xdr:rowOff>
    </xdr:from>
    <xdr:to>
      <xdr:col>10</xdr:col>
      <xdr:colOff>114300</xdr:colOff>
      <xdr:row>78</xdr:row>
      <xdr:rowOff>102839</xdr:rowOff>
    </xdr:to>
    <xdr:cxnSp macro="">
      <xdr:nvCxnSpPr>
        <xdr:cNvPr id="190" name="直線コネクタ 189"/>
        <xdr:cNvCxnSpPr/>
      </xdr:nvCxnSpPr>
      <xdr:spPr>
        <a:xfrm>
          <a:off x="1130300" y="134748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21140</xdr:rowOff>
    </xdr:from>
    <xdr:to>
      <xdr:col>10</xdr:col>
      <xdr:colOff>165100</xdr:colOff>
      <xdr:row>76</xdr:row>
      <xdr:rowOff>122740</xdr:rowOff>
    </xdr:to>
    <xdr:sp macro="" textlink="">
      <xdr:nvSpPr>
        <xdr:cNvPr id="191" name="フローチャート: 判断 190"/>
        <xdr:cNvSpPr/>
      </xdr:nvSpPr>
      <xdr:spPr>
        <a:xfrm>
          <a:off x="19685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139266</xdr:rowOff>
    </xdr:from>
    <xdr:ext cx="599010" cy="259045"/>
    <xdr:sp macro="" textlink="">
      <xdr:nvSpPr>
        <xdr:cNvPr id="192" name="テキスト ボックス 191"/>
        <xdr:cNvSpPr txBox="1"/>
      </xdr:nvSpPr>
      <xdr:spPr>
        <a:xfrm>
          <a:off x="1719795" y="128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32493</xdr:rowOff>
    </xdr:from>
    <xdr:to>
      <xdr:col>6</xdr:col>
      <xdr:colOff>38100</xdr:colOff>
      <xdr:row>75</xdr:row>
      <xdr:rowOff>134093</xdr:rowOff>
    </xdr:to>
    <xdr:sp macro="" textlink="">
      <xdr:nvSpPr>
        <xdr:cNvPr id="193" name="フローチャート: 判断 192"/>
        <xdr:cNvSpPr/>
      </xdr:nvSpPr>
      <xdr:spPr>
        <a:xfrm>
          <a:off x="1079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150620</xdr:rowOff>
    </xdr:from>
    <xdr:ext cx="599010" cy="259045"/>
    <xdr:sp macro="" textlink="">
      <xdr:nvSpPr>
        <xdr:cNvPr id="194" name="テキスト ボックス 193"/>
        <xdr:cNvSpPr txBox="1"/>
      </xdr:nvSpPr>
      <xdr:spPr>
        <a:xfrm>
          <a:off x="830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131649</xdr:rowOff>
    </xdr:from>
    <xdr:to>
      <xdr:col>24</xdr:col>
      <xdr:colOff>114300</xdr:colOff>
      <xdr:row>75</xdr:row>
      <xdr:rowOff>61799</xdr:rowOff>
    </xdr:to>
    <xdr:sp macro="" textlink="">
      <xdr:nvSpPr>
        <xdr:cNvPr id="200" name="楕円 199"/>
        <xdr:cNvSpPr/>
      </xdr:nvSpPr>
      <xdr:spPr>
        <a:xfrm>
          <a:off x="45847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46576</xdr:rowOff>
    </xdr:from>
    <xdr:ext cx="599010" cy="259045"/>
    <xdr:sp macro="" textlink="">
      <xdr:nvSpPr>
        <xdr:cNvPr id="201" name="民生費該当値テキスト"/>
        <xdr:cNvSpPr txBox="1"/>
      </xdr:nvSpPr>
      <xdr:spPr>
        <a:xfrm>
          <a:off x="4686300" y="127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104673</xdr:rowOff>
    </xdr:from>
    <xdr:to>
      <xdr:col>20</xdr:col>
      <xdr:colOff>38100</xdr:colOff>
      <xdr:row>77</xdr:row>
      <xdr:rowOff>34823</xdr:rowOff>
    </xdr:to>
    <xdr:sp macro="" textlink="">
      <xdr:nvSpPr>
        <xdr:cNvPr id="202" name="楕円 201"/>
        <xdr:cNvSpPr/>
      </xdr:nvSpPr>
      <xdr:spPr>
        <a:xfrm>
          <a:off x="3746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25950</xdr:rowOff>
    </xdr:from>
    <xdr:ext cx="599010" cy="259045"/>
    <xdr:sp macro="" textlink="">
      <xdr:nvSpPr>
        <xdr:cNvPr id="203" name="テキスト ボックス 202"/>
        <xdr:cNvSpPr txBox="1"/>
      </xdr:nvSpPr>
      <xdr:spPr>
        <a:xfrm>
          <a:off x="3497795" y="132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52305</xdr:rowOff>
    </xdr:from>
    <xdr:to>
      <xdr:col>15</xdr:col>
      <xdr:colOff>101600</xdr:colOff>
      <xdr:row>77</xdr:row>
      <xdr:rowOff>153905</xdr:rowOff>
    </xdr:to>
    <xdr:sp macro="" textlink="">
      <xdr:nvSpPr>
        <xdr:cNvPr id="204" name="楕円 203"/>
        <xdr:cNvSpPr/>
      </xdr:nvSpPr>
      <xdr:spPr>
        <a:xfrm>
          <a:off x="2857500" y="132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145032</xdr:rowOff>
    </xdr:from>
    <xdr:ext cx="599010" cy="259045"/>
    <xdr:sp macro="" textlink="">
      <xdr:nvSpPr>
        <xdr:cNvPr id="205" name="テキスト ボックス 204"/>
        <xdr:cNvSpPr txBox="1"/>
      </xdr:nvSpPr>
      <xdr:spPr>
        <a:xfrm>
          <a:off x="2608795" y="133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52039</xdr:rowOff>
    </xdr:from>
    <xdr:to>
      <xdr:col>10</xdr:col>
      <xdr:colOff>165100</xdr:colOff>
      <xdr:row>78</xdr:row>
      <xdr:rowOff>153639</xdr:rowOff>
    </xdr:to>
    <xdr:sp macro="" textlink="">
      <xdr:nvSpPr>
        <xdr:cNvPr id="206" name="楕円 205"/>
        <xdr:cNvSpPr/>
      </xdr:nvSpPr>
      <xdr:spPr>
        <a:xfrm>
          <a:off x="1968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144766</xdr:rowOff>
    </xdr:from>
    <xdr:ext cx="599010" cy="259045"/>
    <xdr:sp macro="" textlink="">
      <xdr:nvSpPr>
        <xdr:cNvPr id="207" name="テキスト ボックス 206"/>
        <xdr:cNvSpPr txBox="1"/>
      </xdr:nvSpPr>
      <xdr:spPr>
        <a:xfrm>
          <a:off x="1719795" y="135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208" name="楕円 207"/>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143679</xdr:rowOff>
    </xdr:from>
    <xdr:ext cx="599010" cy="259045"/>
    <xdr:sp macro="" textlink="">
      <xdr:nvSpPr>
        <xdr:cNvPr id="209" name="テキスト ボックス 208"/>
        <xdr:cNvSpPr txBox="1"/>
      </xdr:nvSpPr>
      <xdr:spPr>
        <a:xfrm>
          <a:off x="830795" y="13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7536</xdr:rowOff>
    </xdr:from>
    <xdr:to>
      <xdr:col>24</xdr:col>
      <xdr:colOff>62865</xdr:colOff>
      <xdr:row>97</xdr:row>
      <xdr:rowOff>51558</xdr:rowOff>
    </xdr:to>
    <xdr:cxnSp macro="">
      <xdr:nvCxnSpPr>
        <xdr:cNvPr id="236" name="直線コネクタ 235"/>
        <xdr:cNvCxnSpPr/>
      </xdr:nvCxnSpPr>
      <xdr:spPr>
        <a:xfrm flipV="1">
          <a:off x="4633595" y="15438036"/>
          <a:ext cx="1270" cy="12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55385</xdr:rowOff>
    </xdr:from>
    <xdr:ext cx="534377" cy="259045"/>
    <xdr:sp macro="" textlink="">
      <xdr:nvSpPr>
        <xdr:cNvPr id="237" name="衛生費最小値テキスト"/>
        <xdr:cNvSpPr txBox="1"/>
      </xdr:nvSpPr>
      <xdr:spPr>
        <a:xfrm>
          <a:off x="4686300" y="16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51558</xdr:rowOff>
    </xdr:from>
    <xdr:to>
      <xdr:col>24</xdr:col>
      <xdr:colOff>152400</xdr:colOff>
      <xdr:row>97</xdr:row>
      <xdr:rowOff>51558</xdr:rowOff>
    </xdr:to>
    <xdr:cxnSp macro="">
      <xdr:nvCxnSpPr>
        <xdr:cNvPr id="238" name="直線コネクタ 237"/>
        <xdr:cNvCxnSpPr/>
      </xdr:nvCxnSpPr>
      <xdr:spPr>
        <a:xfrm>
          <a:off x="4546600" y="1668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125663</xdr:rowOff>
    </xdr:from>
    <xdr:ext cx="534377" cy="259045"/>
    <xdr:sp macro="" textlink="">
      <xdr:nvSpPr>
        <xdr:cNvPr id="239" name="衛生費最大値テキスト"/>
        <xdr:cNvSpPr txBox="1"/>
      </xdr:nvSpPr>
      <xdr:spPr>
        <a:xfrm>
          <a:off x="4686300" y="15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7536</xdr:rowOff>
    </xdr:from>
    <xdr:to>
      <xdr:col>24</xdr:col>
      <xdr:colOff>152400</xdr:colOff>
      <xdr:row>90</xdr:row>
      <xdr:rowOff>7536</xdr:rowOff>
    </xdr:to>
    <xdr:cxnSp macro="">
      <xdr:nvCxnSpPr>
        <xdr:cNvPr id="240" name="直線コネクタ 239"/>
        <xdr:cNvCxnSpPr/>
      </xdr:nvCxnSpPr>
      <xdr:spPr>
        <a:xfrm>
          <a:off x="4546600" y="1543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97115</xdr:rowOff>
    </xdr:from>
    <xdr:to>
      <xdr:col>24</xdr:col>
      <xdr:colOff>63500</xdr:colOff>
      <xdr:row>98</xdr:row>
      <xdr:rowOff>14754</xdr:rowOff>
    </xdr:to>
    <xdr:cxnSp macro="">
      <xdr:nvCxnSpPr>
        <xdr:cNvPr id="241" name="直線コネクタ 240"/>
        <xdr:cNvCxnSpPr/>
      </xdr:nvCxnSpPr>
      <xdr:spPr>
        <a:xfrm flipV="1">
          <a:off x="3797300" y="16556315"/>
          <a:ext cx="838200" cy="2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88003</xdr:rowOff>
    </xdr:from>
    <xdr:ext cx="534377" cy="259045"/>
    <xdr:sp macro="" textlink="">
      <xdr:nvSpPr>
        <xdr:cNvPr id="242" name="衛生費平均値テキスト"/>
        <xdr:cNvSpPr txBox="1"/>
      </xdr:nvSpPr>
      <xdr:spPr>
        <a:xfrm>
          <a:off x="4686300" y="158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65126</xdr:rowOff>
    </xdr:from>
    <xdr:to>
      <xdr:col>24</xdr:col>
      <xdr:colOff>114300</xdr:colOff>
      <xdr:row>93</xdr:row>
      <xdr:rowOff>166726</xdr:rowOff>
    </xdr:to>
    <xdr:sp macro="" textlink="">
      <xdr:nvSpPr>
        <xdr:cNvPr id="243" name="フローチャート: 判断 242"/>
        <xdr:cNvSpPr/>
      </xdr:nvSpPr>
      <xdr:spPr>
        <a:xfrm>
          <a:off x="45847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14754</xdr:rowOff>
    </xdr:from>
    <xdr:to>
      <xdr:col>19</xdr:col>
      <xdr:colOff>177800</xdr:colOff>
      <xdr:row>98</xdr:row>
      <xdr:rowOff>58939</xdr:rowOff>
    </xdr:to>
    <xdr:cxnSp macro="">
      <xdr:nvCxnSpPr>
        <xdr:cNvPr id="244" name="直線コネクタ 243"/>
        <xdr:cNvCxnSpPr/>
      </xdr:nvCxnSpPr>
      <xdr:spPr>
        <a:xfrm flipV="1">
          <a:off x="2908300" y="1681685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23389</xdr:rowOff>
    </xdr:from>
    <xdr:to>
      <xdr:col>20</xdr:col>
      <xdr:colOff>38100</xdr:colOff>
      <xdr:row>94</xdr:row>
      <xdr:rowOff>124989</xdr:rowOff>
    </xdr:to>
    <xdr:sp macro="" textlink="">
      <xdr:nvSpPr>
        <xdr:cNvPr id="245" name="フローチャート: 判断 244"/>
        <xdr:cNvSpPr/>
      </xdr:nvSpPr>
      <xdr:spPr>
        <a:xfrm>
          <a:off x="3746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141516</xdr:rowOff>
    </xdr:from>
    <xdr:ext cx="534377" cy="259045"/>
    <xdr:sp macro="" textlink="">
      <xdr:nvSpPr>
        <xdr:cNvPr id="246" name="テキスト ボックス 245"/>
        <xdr:cNvSpPr txBox="1"/>
      </xdr:nvSpPr>
      <xdr:spPr>
        <a:xfrm>
          <a:off x="3530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53355</xdr:rowOff>
    </xdr:from>
    <xdr:to>
      <xdr:col>15</xdr:col>
      <xdr:colOff>50800</xdr:colOff>
      <xdr:row>98</xdr:row>
      <xdr:rowOff>58939</xdr:rowOff>
    </xdr:to>
    <xdr:cxnSp macro="">
      <xdr:nvCxnSpPr>
        <xdr:cNvPr id="247" name="直線コネクタ 246"/>
        <xdr:cNvCxnSpPr/>
      </xdr:nvCxnSpPr>
      <xdr:spPr>
        <a:xfrm>
          <a:off x="2019300" y="1685545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168911</xdr:rowOff>
    </xdr:from>
    <xdr:to>
      <xdr:col>15</xdr:col>
      <xdr:colOff>101600</xdr:colOff>
      <xdr:row>95</xdr:row>
      <xdr:rowOff>99061</xdr:rowOff>
    </xdr:to>
    <xdr:sp macro="" textlink="">
      <xdr:nvSpPr>
        <xdr:cNvPr id="248" name="フローチャート: 判断 247"/>
        <xdr:cNvSpPr/>
      </xdr:nvSpPr>
      <xdr:spPr>
        <a:xfrm>
          <a:off x="2857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115588</xdr:rowOff>
    </xdr:from>
    <xdr:ext cx="534377" cy="259045"/>
    <xdr:sp macro="" textlink="">
      <xdr:nvSpPr>
        <xdr:cNvPr id="249" name="テキスト ボックス 248"/>
        <xdr:cNvSpPr txBox="1"/>
      </xdr:nvSpPr>
      <xdr:spPr>
        <a:xfrm>
          <a:off x="2641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31376</xdr:rowOff>
    </xdr:from>
    <xdr:to>
      <xdr:col>10</xdr:col>
      <xdr:colOff>114300</xdr:colOff>
      <xdr:row>98</xdr:row>
      <xdr:rowOff>53355</xdr:rowOff>
    </xdr:to>
    <xdr:cxnSp macro="">
      <xdr:nvCxnSpPr>
        <xdr:cNvPr id="250" name="直線コネクタ 249"/>
        <xdr:cNvCxnSpPr/>
      </xdr:nvCxnSpPr>
      <xdr:spPr>
        <a:xfrm>
          <a:off x="1130300" y="16833476"/>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15715</xdr:rowOff>
    </xdr:from>
    <xdr:to>
      <xdr:col>10</xdr:col>
      <xdr:colOff>165100</xdr:colOff>
      <xdr:row>94</xdr:row>
      <xdr:rowOff>117315</xdr:rowOff>
    </xdr:to>
    <xdr:sp macro="" textlink="">
      <xdr:nvSpPr>
        <xdr:cNvPr id="251" name="フローチャート: 判断 250"/>
        <xdr:cNvSpPr/>
      </xdr:nvSpPr>
      <xdr:spPr>
        <a:xfrm>
          <a:off x="1968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133842</xdr:rowOff>
    </xdr:from>
    <xdr:ext cx="534377" cy="259045"/>
    <xdr:sp macro="" textlink="">
      <xdr:nvSpPr>
        <xdr:cNvPr id="252" name="テキスト ボックス 251"/>
        <xdr:cNvSpPr txBox="1"/>
      </xdr:nvSpPr>
      <xdr:spPr>
        <a:xfrm>
          <a:off x="1752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147324</xdr:rowOff>
    </xdr:from>
    <xdr:to>
      <xdr:col>6</xdr:col>
      <xdr:colOff>38100</xdr:colOff>
      <xdr:row>96</xdr:row>
      <xdr:rowOff>77474</xdr:rowOff>
    </xdr:to>
    <xdr:sp macro="" textlink="">
      <xdr:nvSpPr>
        <xdr:cNvPr id="253" name="フローチャート: 判断 252"/>
        <xdr:cNvSpPr/>
      </xdr:nvSpPr>
      <xdr:spPr>
        <a:xfrm>
          <a:off x="1079500" y="1643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94001</xdr:rowOff>
    </xdr:from>
    <xdr:ext cx="534377" cy="259045"/>
    <xdr:sp macro="" textlink="">
      <xdr:nvSpPr>
        <xdr:cNvPr id="254" name="テキスト ボックス 253"/>
        <xdr:cNvSpPr txBox="1"/>
      </xdr:nvSpPr>
      <xdr:spPr>
        <a:xfrm>
          <a:off x="863111" y="16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46315</xdr:rowOff>
    </xdr:from>
    <xdr:to>
      <xdr:col>24</xdr:col>
      <xdr:colOff>114300</xdr:colOff>
      <xdr:row>96</xdr:row>
      <xdr:rowOff>147915</xdr:rowOff>
    </xdr:to>
    <xdr:sp macro="" textlink="">
      <xdr:nvSpPr>
        <xdr:cNvPr id="260" name="楕円 259"/>
        <xdr:cNvSpPr/>
      </xdr:nvSpPr>
      <xdr:spPr>
        <a:xfrm>
          <a:off x="4584700" y="165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132692</xdr:rowOff>
    </xdr:from>
    <xdr:ext cx="534377" cy="259045"/>
    <xdr:sp macro="" textlink="">
      <xdr:nvSpPr>
        <xdr:cNvPr id="261" name="衛生費該当値テキスト"/>
        <xdr:cNvSpPr txBox="1"/>
      </xdr:nvSpPr>
      <xdr:spPr>
        <a:xfrm>
          <a:off x="4686300" y="164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135404</xdr:rowOff>
    </xdr:from>
    <xdr:to>
      <xdr:col>20</xdr:col>
      <xdr:colOff>38100</xdr:colOff>
      <xdr:row>98</xdr:row>
      <xdr:rowOff>65554</xdr:rowOff>
    </xdr:to>
    <xdr:sp macro="" textlink="">
      <xdr:nvSpPr>
        <xdr:cNvPr id="262" name="楕円 261"/>
        <xdr:cNvSpPr/>
      </xdr:nvSpPr>
      <xdr:spPr>
        <a:xfrm>
          <a:off x="3746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56681</xdr:rowOff>
    </xdr:from>
    <xdr:ext cx="534377" cy="259045"/>
    <xdr:sp macro="" textlink="">
      <xdr:nvSpPr>
        <xdr:cNvPr id="263" name="テキスト ボックス 262"/>
        <xdr:cNvSpPr txBox="1"/>
      </xdr:nvSpPr>
      <xdr:spPr>
        <a:xfrm>
          <a:off x="3530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8139</xdr:rowOff>
    </xdr:from>
    <xdr:to>
      <xdr:col>15</xdr:col>
      <xdr:colOff>101600</xdr:colOff>
      <xdr:row>98</xdr:row>
      <xdr:rowOff>109739</xdr:rowOff>
    </xdr:to>
    <xdr:sp macro="" textlink="">
      <xdr:nvSpPr>
        <xdr:cNvPr id="264" name="楕円 263"/>
        <xdr:cNvSpPr/>
      </xdr:nvSpPr>
      <xdr:spPr>
        <a:xfrm>
          <a:off x="2857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100866</xdr:rowOff>
    </xdr:from>
    <xdr:ext cx="534377" cy="259045"/>
    <xdr:sp macro="" textlink="">
      <xdr:nvSpPr>
        <xdr:cNvPr id="265" name="テキスト ボックス 264"/>
        <xdr:cNvSpPr txBox="1"/>
      </xdr:nvSpPr>
      <xdr:spPr>
        <a:xfrm>
          <a:off x="2641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xdr:rowOff>
    </xdr:from>
    <xdr:to>
      <xdr:col>10</xdr:col>
      <xdr:colOff>165100</xdr:colOff>
      <xdr:row>98</xdr:row>
      <xdr:rowOff>104155</xdr:rowOff>
    </xdr:to>
    <xdr:sp macro="" textlink="">
      <xdr:nvSpPr>
        <xdr:cNvPr id="266" name="楕円 265"/>
        <xdr:cNvSpPr/>
      </xdr:nvSpPr>
      <xdr:spPr>
        <a:xfrm>
          <a:off x="196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95282</xdr:rowOff>
    </xdr:from>
    <xdr:ext cx="534377" cy="259045"/>
    <xdr:sp macro="" textlink="">
      <xdr:nvSpPr>
        <xdr:cNvPr id="267" name="テキスト ボックス 266"/>
        <xdr:cNvSpPr txBox="1"/>
      </xdr:nvSpPr>
      <xdr:spPr>
        <a:xfrm>
          <a:off x="175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152026</xdr:rowOff>
    </xdr:from>
    <xdr:to>
      <xdr:col>6</xdr:col>
      <xdr:colOff>38100</xdr:colOff>
      <xdr:row>98</xdr:row>
      <xdr:rowOff>82176</xdr:rowOff>
    </xdr:to>
    <xdr:sp macro="" textlink="">
      <xdr:nvSpPr>
        <xdr:cNvPr id="268" name="楕円 267"/>
        <xdr:cNvSpPr/>
      </xdr:nvSpPr>
      <xdr:spPr>
        <a:xfrm>
          <a:off x="1079500" y="167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73303</xdr:rowOff>
    </xdr:from>
    <xdr:ext cx="534377" cy="259045"/>
    <xdr:sp macro="" textlink="">
      <xdr:nvSpPr>
        <xdr:cNvPr id="269" name="テキスト ボックス 268"/>
        <xdr:cNvSpPr txBox="1"/>
      </xdr:nvSpPr>
      <xdr:spPr>
        <a:xfrm>
          <a:off x="863111" y="168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3" name="直線コネクタ 292"/>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4" name="労働費最小値テキスト"/>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5" name="直線コネクタ 294"/>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6" name="労働費最大値テキスト"/>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7" name="直線コネクタ 296"/>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146050</xdr:rowOff>
    </xdr:from>
    <xdr:to>
      <xdr:col>55</xdr:col>
      <xdr:colOff>0</xdr:colOff>
      <xdr:row>37</xdr:row>
      <xdr:rowOff>148590</xdr:rowOff>
    </xdr:to>
    <xdr:cxnSp macro="">
      <xdr:nvCxnSpPr>
        <xdr:cNvPr id="298" name="直線コネクタ 297"/>
        <xdr:cNvCxnSpPr/>
      </xdr:nvCxnSpPr>
      <xdr:spPr>
        <a:xfrm flipV="1">
          <a:off x="9639300" y="64897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47007</xdr:rowOff>
    </xdr:from>
    <xdr:ext cx="378565" cy="259045"/>
    <xdr:sp macro="" textlink="">
      <xdr:nvSpPr>
        <xdr:cNvPr id="299" name="労働費平均値テキスト"/>
        <xdr:cNvSpPr txBox="1"/>
      </xdr:nvSpPr>
      <xdr:spPr>
        <a:xfrm>
          <a:off x="10528300" y="5704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300" name="フローチャート: 判断 299"/>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149860</xdr:rowOff>
    </xdr:to>
    <xdr:cxnSp macro="">
      <xdr:nvCxnSpPr>
        <xdr:cNvPr id="301" name="直線コネクタ 300"/>
        <xdr:cNvCxnSpPr/>
      </xdr:nvCxnSpPr>
      <xdr:spPr>
        <a:xfrm flipV="1">
          <a:off x="8750300" y="64922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2" name="フローチャート: 判断 301"/>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130827</xdr:rowOff>
    </xdr:from>
    <xdr:ext cx="378565" cy="259045"/>
    <xdr:sp macro="" textlink="">
      <xdr:nvSpPr>
        <xdr:cNvPr id="303" name="テキスト ボックス 302"/>
        <xdr:cNvSpPr txBox="1"/>
      </xdr:nvSpPr>
      <xdr:spPr>
        <a:xfrm>
          <a:off x="9450017" y="59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149860</xdr:rowOff>
    </xdr:from>
    <xdr:to>
      <xdr:col>45</xdr:col>
      <xdr:colOff>177800</xdr:colOff>
      <xdr:row>37</xdr:row>
      <xdr:rowOff>152400</xdr:rowOff>
    </xdr:to>
    <xdr:cxnSp macro="">
      <xdr:nvCxnSpPr>
        <xdr:cNvPr id="304" name="直線コネクタ 303"/>
        <xdr:cNvCxnSpPr/>
      </xdr:nvCxnSpPr>
      <xdr:spPr>
        <a:xfrm flipV="1">
          <a:off x="7861300" y="6493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5" name="フローチャート: 判断 304"/>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134637</xdr:rowOff>
    </xdr:from>
    <xdr:ext cx="378565" cy="259045"/>
    <xdr:sp macro="" textlink="">
      <xdr:nvSpPr>
        <xdr:cNvPr id="306" name="テキスト ボックス 305"/>
        <xdr:cNvSpPr txBox="1"/>
      </xdr:nvSpPr>
      <xdr:spPr>
        <a:xfrm>
          <a:off x="8561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132080</xdr:rowOff>
    </xdr:from>
    <xdr:to>
      <xdr:col>41</xdr:col>
      <xdr:colOff>50800</xdr:colOff>
      <xdr:row>37</xdr:row>
      <xdr:rowOff>152400</xdr:rowOff>
    </xdr:to>
    <xdr:cxnSp macro="">
      <xdr:nvCxnSpPr>
        <xdr:cNvPr id="307" name="直線コネクタ 306"/>
        <xdr:cNvCxnSpPr/>
      </xdr:nvCxnSpPr>
      <xdr:spPr>
        <a:xfrm>
          <a:off x="6972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8" name="フローチャート: 判断 307"/>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34307</xdr:rowOff>
    </xdr:from>
    <xdr:ext cx="378565" cy="259045"/>
    <xdr:sp macro="" textlink="">
      <xdr:nvSpPr>
        <xdr:cNvPr id="309" name="テキスト ボックス 308"/>
        <xdr:cNvSpPr txBox="1"/>
      </xdr:nvSpPr>
      <xdr:spPr>
        <a:xfrm>
          <a:off x="7672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10" name="フローチャート: 判断 309"/>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163847</xdr:rowOff>
    </xdr:from>
    <xdr:ext cx="378565" cy="259045"/>
    <xdr:sp macro="" textlink="">
      <xdr:nvSpPr>
        <xdr:cNvPr id="311" name="テキスト ボックス 310"/>
        <xdr:cNvSpPr txBox="1"/>
      </xdr:nvSpPr>
      <xdr:spPr>
        <a:xfrm>
          <a:off x="6783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317" name="楕円 316"/>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10177</xdr:rowOff>
    </xdr:from>
    <xdr:ext cx="378565" cy="259045"/>
    <xdr:sp macro="" textlink="">
      <xdr:nvSpPr>
        <xdr:cNvPr id="318" name="労働費該当値テキスト"/>
        <xdr:cNvSpPr txBox="1"/>
      </xdr:nvSpPr>
      <xdr:spPr>
        <a:xfrm>
          <a:off x="10528300"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319" name="楕円 318"/>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19067</xdr:rowOff>
    </xdr:from>
    <xdr:ext cx="378565" cy="259045"/>
    <xdr:sp macro="" textlink="">
      <xdr:nvSpPr>
        <xdr:cNvPr id="320" name="テキスト ボックス 319"/>
        <xdr:cNvSpPr txBox="1"/>
      </xdr:nvSpPr>
      <xdr:spPr>
        <a:xfrm>
          <a:off x="9450017" y="65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99060</xdr:rowOff>
    </xdr:from>
    <xdr:to>
      <xdr:col>46</xdr:col>
      <xdr:colOff>38100</xdr:colOff>
      <xdr:row>38</xdr:row>
      <xdr:rowOff>29210</xdr:rowOff>
    </xdr:to>
    <xdr:sp macro="" textlink="">
      <xdr:nvSpPr>
        <xdr:cNvPr id="321" name="楕円 320"/>
        <xdr:cNvSpPr/>
      </xdr:nvSpPr>
      <xdr:spPr>
        <a:xfrm>
          <a:off x="869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20337</xdr:rowOff>
    </xdr:from>
    <xdr:ext cx="378565" cy="259045"/>
    <xdr:sp macro="" textlink="">
      <xdr:nvSpPr>
        <xdr:cNvPr id="322" name="テキスト ボックス 321"/>
        <xdr:cNvSpPr txBox="1"/>
      </xdr:nvSpPr>
      <xdr:spPr>
        <a:xfrm>
          <a:off x="8561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101600</xdr:rowOff>
    </xdr:from>
    <xdr:to>
      <xdr:col>41</xdr:col>
      <xdr:colOff>101600</xdr:colOff>
      <xdr:row>38</xdr:row>
      <xdr:rowOff>31750</xdr:rowOff>
    </xdr:to>
    <xdr:sp macro="" textlink="">
      <xdr:nvSpPr>
        <xdr:cNvPr id="323" name="楕円 322"/>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22877</xdr:rowOff>
    </xdr:from>
    <xdr:ext cx="378565" cy="259045"/>
    <xdr:sp macro="" textlink="">
      <xdr:nvSpPr>
        <xdr:cNvPr id="324" name="テキスト ボックス 323"/>
        <xdr:cNvSpPr txBox="1"/>
      </xdr:nvSpPr>
      <xdr:spPr>
        <a:xfrm>
          <a:off x="7672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81280</xdr:rowOff>
    </xdr:from>
    <xdr:to>
      <xdr:col>36</xdr:col>
      <xdr:colOff>165100</xdr:colOff>
      <xdr:row>38</xdr:row>
      <xdr:rowOff>11430</xdr:rowOff>
    </xdr:to>
    <xdr:sp macro="" textlink="">
      <xdr:nvSpPr>
        <xdr:cNvPr id="325" name="楕円 324"/>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2557</xdr:rowOff>
    </xdr:from>
    <xdr:ext cx="378565" cy="259045"/>
    <xdr:sp macro="" textlink="">
      <xdr:nvSpPr>
        <xdr:cNvPr id="326" name="テキスト ボックス 325"/>
        <xdr:cNvSpPr txBox="1"/>
      </xdr:nvSpPr>
      <xdr:spPr>
        <a:xfrm>
          <a:off x="6783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9" name="直線コネクタ 348"/>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50"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51" name="直線コネクタ 350"/>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2"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3" name="直線コネクタ 352"/>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166492</xdr:rowOff>
    </xdr:from>
    <xdr:to>
      <xdr:col>55</xdr:col>
      <xdr:colOff>0</xdr:colOff>
      <xdr:row>57</xdr:row>
      <xdr:rowOff>73543</xdr:rowOff>
    </xdr:to>
    <xdr:cxnSp macro="">
      <xdr:nvCxnSpPr>
        <xdr:cNvPr id="354" name="直線コネクタ 353"/>
        <xdr:cNvCxnSpPr/>
      </xdr:nvCxnSpPr>
      <xdr:spPr>
        <a:xfrm>
          <a:off x="9639300" y="9081892"/>
          <a:ext cx="838200" cy="7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73555</xdr:rowOff>
    </xdr:from>
    <xdr:ext cx="534377" cy="259045"/>
    <xdr:sp macro="" textlink="">
      <xdr:nvSpPr>
        <xdr:cNvPr id="355" name="農林水産業費平均値テキスト"/>
        <xdr:cNvSpPr txBox="1"/>
      </xdr:nvSpPr>
      <xdr:spPr>
        <a:xfrm>
          <a:off x="10528300" y="93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6" name="フローチャート: 判断 355"/>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166492</xdr:rowOff>
    </xdr:from>
    <xdr:to>
      <xdr:col>50</xdr:col>
      <xdr:colOff>114300</xdr:colOff>
      <xdr:row>57</xdr:row>
      <xdr:rowOff>116337</xdr:rowOff>
    </xdr:to>
    <xdr:cxnSp macro="">
      <xdr:nvCxnSpPr>
        <xdr:cNvPr id="357" name="直線コネクタ 356"/>
        <xdr:cNvCxnSpPr/>
      </xdr:nvCxnSpPr>
      <xdr:spPr>
        <a:xfrm flipV="1">
          <a:off x="8750300" y="9081892"/>
          <a:ext cx="889000" cy="80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58" name="フローチャート: 判断 357"/>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141713</xdr:rowOff>
    </xdr:from>
    <xdr:ext cx="534377" cy="259045"/>
    <xdr:sp macro="" textlink="">
      <xdr:nvSpPr>
        <xdr:cNvPr id="359" name="テキスト ボックス 358"/>
        <xdr:cNvSpPr txBox="1"/>
      </xdr:nvSpPr>
      <xdr:spPr>
        <a:xfrm>
          <a:off x="9372111" y="95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72080</xdr:rowOff>
    </xdr:from>
    <xdr:to>
      <xdr:col>45</xdr:col>
      <xdr:colOff>177800</xdr:colOff>
      <xdr:row>57</xdr:row>
      <xdr:rowOff>116337</xdr:rowOff>
    </xdr:to>
    <xdr:cxnSp macro="">
      <xdr:nvCxnSpPr>
        <xdr:cNvPr id="360" name="直線コネクタ 359"/>
        <xdr:cNvCxnSpPr/>
      </xdr:nvCxnSpPr>
      <xdr:spPr>
        <a:xfrm>
          <a:off x="7861300" y="9844730"/>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61" name="フローチャート: 判断 360"/>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39920</xdr:rowOff>
    </xdr:from>
    <xdr:ext cx="534377" cy="259045"/>
    <xdr:sp macro="" textlink="">
      <xdr:nvSpPr>
        <xdr:cNvPr id="362" name="テキスト ボックス 361"/>
        <xdr:cNvSpPr txBox="1"/>
      </xdr:nvSpPr>
      <xdr:spPr>
        <a:xfrm>
          <a:off x="8483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72080</xdr:rowOff>
    </xdr:from>
    <xdr:to>
      <xdr:col>41</xdr:col>
      <xdr:colOff>50800</xdr:colOff>
      <xdr:row>57</xdr:row>
      <xdr:rowOff>133025</xdr:rowOff>
    </xdr:to>
    <xdr:cxnSp macro="">
      <xdr:nvCxnSpPr>
        <xdr:cNvPr id="363" name="直線コネクタ 362"/>
        <xdr:cNvCxnSpPr/>
      </xdr:nvCxnSpPr>
      <xdr:spPr>
        <a:xfrm flipV="1">
          <a:off x="6972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4" name="フローチャート: 判断 363"/>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19712</xdr:rowOff>
    </xdr:from>
    <xdr:ext cx="534377" cy="259045"/>
    <xdr:sp macro="" textlink="">
      <xdr:nvSpPr>
        <xdr:cNvPr id="365" name="テキスト ボックス 364"/>
        <xdr:cNvSpPr txBox="1"/>
      </xdr:nvSpPr>
      <xdr:spPr>
        <a:xfrm>
          <a:off x="7594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6" name="フローチャート: 判断 365"/>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141281</xdr:rowOff>
    </xdr:from>
    <xdr:ext cx="534377" cy="259045"/>
    <xdr:sp macro="" textlink="">
      <xdr:nvSpPr>
        <xdr:cNvPr id="367" name="テキスト ボックス 366"/>
        <xdr:cNvSpPr txBox="1"/>
      </xdr:nvSpPr>
      <xdr:spPr>
        <a:xfrm>
          <a:off x="6705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22743</xdr:rowOff>
    </xdr:from>
    <xdr:to>
      <xdr:col>55</xdr:col>
      <xdr:colOff>50800</xdr:colOff>
      <xdr:row>57</xdr:row>
      <xdr:rowOff>124343</xdr:rowOff>
    </xdr:to>
    <xdr:sp macro="" textlink="">
      <xdr:nvSpPr>
        <xdr:cNvPr id="373" name="楕円 372"/>
        <xdr:cNvSpPr/>
      </xdr:nvSpPr>
      <xdr:spPr>
        <a:xfrm>
          <a:off x="10426700" y="9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xdr:rowOff>
    </xdr:from>
    <xdr:ext cx="534377" cy="259045"/>
    <xdr:sp macro="" textlink="">
      <xdr:nvSpPr>
        <xdr:cNvPr id="374" name="農林水産業費該当値テキスト"/>
        <xdr:cNvSpPr txBox="1"/>
      </xdr:nvSpPr>
      <xdr:spPr>
        <a:xfrm>
          <a:off x="10528300"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115692</xdr:rowOff>
    </xdr:from>
    <xdr:to>
      <xdr:col>50</xdr:col>
      <xdr:colOff>165100</xdr:colOff>
      <xdr:row>53</xdr:row>
      <xdr:rowOff>45842</xdr:rowOff>
    </xdr:to>
    <xdr:sp macro="" textlink="">
      <xdr:nvSpPr>
        <xdr:cNvPr id="375" name="楕円 374"/>
        <xdr:cNvSpPr/>
      </xdr:nvSpPr>
      <xdr:spPr>
        <a:xfrm>
          <a:off x="9588500" y="90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62369</xdr:rowOff>
    </xdr:from>
    <xdr:ext cx="534377" cy="259045"/>
    <xdr:sp macro="" textlink="">
      <xdr:nvSpPr>
        <xdr:cNvPr id="376" name="テキスト ボックス 375"/>
        <xdr:cNvSpPr txBox="1"/>
      </xdr:nvSpPr>
      <xdr:spPr>
        <a:xfrm>
          <a:off x="9372111" y="88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65537</xdr:rowOff>
    </xdr:from>
    <xdr:to>
      <xdr:col>46</xdr:col>
      <xdr:colOff>38100</xdr:colOff>
      <xdr:row>57</xdr:row>
      <xdr:rowOff>167137</xdr:rowOff>
    </xdr:to>
    <xdr:sp macro="" textlink="">
      <xdr:nvSpPr>
        <xdr:cNvPr id="377" name="楕円 376"/>
        <xdr:cNvSpPr/>
      </xdr:nvSpPr>
      <xdr:spPr>
        <a:xfrm>
          <a:off x="8699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158264</xdr:rowOff>
    </xdr:from>
    <xdr:ext cx="534377" cy="259045"/>
    <xdr:sp macro="" textlink="">
      <xdr:nvSpPr>
        <xdr:cNvPr id="378" name="テキスト ボックス 377"/>
        <xdr:cNvSpPr txBox="1"/>
      </xdr:nvSpPr>
      <xdr:spPr>
        <a:xfrm>
          <a:off x="8483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21280</xdr:rowOff>
    </xdr:from>
    <xdr:to>
      <xdr:col>41</xdr:col>
      <xdr:colOff>101600</xdr:colOff>
      <xdr:row>57</xdr:row>
      <xdr:rowOff>122880</xdr:rowOff>
    </xdr:to>
    <xdr:sp macro="" textlink="">
      <xdr:nvSpPr>
        <xdr:cNvPr id="379" name="楕円 378"/>
        <xdr:cNvSpPr/>
      </xdr:nvSpPr>
      <xdr:spPr>
        <a:xfrm>
          <a:off x="7810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80" name="テキスト ボックス 379"/>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82225</xdr:rowOff>
    </xdr:from>
    <xdr:to>
      <xdr:col>36</xdr:col>
      <xdr:colOff>165100</xdr:colOff>
      <xdr:row>58</xdr:row>
      <xdr:rowOff>12375</xdr:rowOff>
    </xdr:to>
    <xdr:sp macro="" textlink="">
      <xdr:nvSpPr>
        <xdr:cNvPr id="381" name="楕円 380"/>
        <xdr:cNvSpPr/>
      </xdr:nvSpPr>
      <xdr:spPr>
        <a:xfrm>
          <a:off x="6921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3502</xdr:rowOff>
    </xdr:from>
    <xdr:ext cx="534377" cy="259045"/>
    <xdr:sp macro="" textlink="">
      <xdr:nvSpPr>
        <xdr:cNvPr id="382" name="テキスト ボックス 381"/>
        <xdr:cNvSpPr txBox="1"/>
      </xdr:nvSpPr>
      <xdr:spPr>
        <a:xfrm>
          <a:off x="6705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33248</xdr:rowOff>
    </xdr:from>
    <xdr:to>
      <xdr:col>54</xdr:col>
      <xdr:colOff>189865</xdr:colOff>
      <xdr:row>77</xdr:row>
      <xdr:rowOff>52260</xdr:rowOff>
    </xdr:to>
    <xdr:cxnSp macro="">
      <xdr:nvCxnSpPr>
        <xdr:cNvPr id="406" name="直線コネクタ 405"/>
        <xdr:cNvCxnSpPr/>
      </xdr:nvCxnSpPr>
      <xdr:spPr>
        <a:xfrm flipV="1">
          <a:off x="10475595" y="12206198"/>
          <a:ext cx="1270" cy="104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56087</xdr:rowOff>
    </xdr:from>
    <xdr:ext cx="469744" cy="259045"/>
    <xdr:sp macro="" textlink="">
      <xdr:nvSpPr>
        <xdr:cNvPr id="407" name="商工費最小値テキスト"/>
        <xdr:cNvSpPr txBox="1"/>
      </xdr:nvSpPr>
      <xdr:spPr>
        <a:xfrm>
          <a:off x="10528300"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52260</xdr:rowOff>
    </xdr:from>
    <xdr:to>
      <xdr:col>55</xdr:col>
      <xdr:colOff>88900</xdr:colOff>
      <xdr:row>77</xdr:row>
      <xdr:rowOff>52260</xdr:rowOff>
    </xdr:to>
    <xdr:cxnSp macro="">
      <xdr:nvCxnSpPr>
        <xdr:cNvPr id="408" name="直線コネクタ 407"/>
        <xdr:cNvCxnSpPr/>
      </xdr:nvCxnSpPr>
      <xdr:spPr>
        <a:xfrm>
          <a:off x="10388600" y="1325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151375</xdr:rowOff>
    </xdr:from>
    <xdr:ext cx="534377" cy="259045"/>
    <xdr:sp macro="" textlink="">
      <xdr:nvSpPr>
        <xdr:cNvPr id="409" name="商工費最大値テキスト"/>
        <xdr:cNvSpPr txBox="1"/>
      </xdr:nvSpPr>
      <xdr:spPr>
        <a:xfrm>
          <a:off x="10528300" y="11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33248</xdr:rowOff>
    </xdr:from>
    <xdr:to>
      <xdr:col>55</xdr:col>
      <xdr:colOff>88900</xdr:colOff>
      <xdr:row>71</xdr:row>
      <xdr:rowOff>33248</xdr:rowOff>
    </xdr:to>
    <xdr:cxnSp macro="">
      <xdr:nvCxnSpPr>
        <xdr:cNvPr id="410" name="直線コネクタ 409"/>
        <xdr:cNvCxnSpPr/>
      </xdr:nvCxnSpPr>
      <xdr:spPr>
        <a:xfrm>
          <a:off x="10388600" y="12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36525</xdr:rowOff>
    </xdr:from>
    <xdr:to>
      <xdr:col>55</xdr:col>
      <xdr:colOff>0</xdr:colOff>
      <xdr:row>77</xdr:row>
      <xdr:rowOff>52260</xdr:rowOff>
    </xdr:to>
    <xdr:cxnSp macro="">
      <xdr:nvCxnSpPr>
        <xdr:cNvPr id="411" name="直線コネクタ 410"/>
        <xdr:cNvCxnSpPr/>
      </xdr:nvCxnSpPr>
      <xdr:spPr>
        <a:xfrm>
          <a:off x="9639300" y="13238175"/>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169384</xdr:rowOff>
    </xdr:from>
    <xdr:ext cx="534377" cy="259045"/>
    <xdr:sp macro="" textlink="">
      <xdr:nvSpPr>
        <xdr:cNvPr id="412" name="商工費平均値テキスト"/>
        <xdr:cNvSpPr txBox="1"/>
      </xdr:nvSpPr>
      <xdr:spPr>
        <a:xfrm>
          <a:off x="10528300" y="1268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146507</xdr:rowOff>
    </xdr:from>
    <xdr:to>
      <xdr:col>55</xdr:col>
      <xdr:colOff>50800</xdr:colOff>
      <xdr:row>75</xdr:row>
      <xdr:rowOff>76657</xdr:rowOff>
    </xdr:to>
    <xdr:sp macro="" textlink="">
      <xdr:nvSpPr>
        <xdr:cNvPr id="413" name="フローチャート: 判断 412"/>
        <xdr:cNvSpPr/>
      </xdr:nvSpPr>
      <xdr:spPr>
        <a:xfrm>
          <a:off x="104267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36525</xdr:rowOff>
    </xdr:from>
    <xdr:to>
      <xdr:col>50</xdr:col>
      <xdr:colOff>114300</xdr:colOff>
      <xdr:row>78</xdr:row>
      <xdr:rowOff>89064</xdr:rowOff>
    </xdr:to>
    <xdr:cxnSp macro="">
      <xdr:nvCxnSpPr>
        <xdr:cNvPr id="414" name="直線コネクタ 413"/>
        <xdr:cNvCxnSpPr/>
      </xdr:nvCxnSpPr>
      <xdr:spPr>
        <a:xfrm flipV="1">
          <a:off x="8750300" y="13238175"/>
          <a:ext cx="889000" cy="2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8699</xdr:rowOff>
    </xdr:from>
    <xdr:to>
      <xdr:col>50</xdr:col>
      <xdr:colOff>165100</xdr:colOff>
      <xdr:row>75</xdr:row>
      <xdr:rowOff>110299</xdr:rowOff>
    </xdr:to>
    <xdr:sp macro="" textlink="">
      <xdr:nvSpPr>
        <xdr:cNvPr id="415" name="フローチャート: 判断 414"/>
        <xdr:cNvSpPr/>
      </xdr:nvSpPr>
      <xdr:spPr>
        <a:xfrm>
          <a:off x="95885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126826</xdr:rowOff>
    </xdr:from>
    <xdr:ext cx="534377" cy="259045"/>
    <xdr:sp macro="" textlink="">
      <xdr:nvSpPr>
        <xdr:cNvPr id="416" name="テキスト ボックス 415"/>
        <xdr:cNvSpPr txBox="1"/>
      </xdr:nvSpPr>
      <xdr:spPr>
        <a:xfrm>
          <a:off x="9372111" y="126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86513</xdr:rowOff>
    </xdr:from>
    <xdr:to>
      <xdr:col>45</xdr:col>
      <xdr:colOff>177800</xdr:colOff>
      <xdr:row>78</xdr:row>
      <xdr:rowOff>89064</xdr:rowOff>
    </xdr:to>
    <xdr:cxnSp macro="">
      <xdr:nvCxnSpPr>
        <xdr:cNvPr id="417" name="直線コネクタ 416"/>
        <xdr:cNvCxnSpPr/>
      </xdr:nvCxnSpPr>
      <xdr:spPr>
        <a:xfrm>
          <a:off x="7861300" y="134596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135573</xdr:rowOff>
    </xdr:from>
    <xdr:to>
      <xdr:col>46</xdr:col>
      <xdr:colOff>38100</xdr:colOff>
      <xdr:row>77</xdr:row>
      <xdr:rowOff>65723</xdr:rowOff>
    </xdr:to>
    <xdr:sp macro="" textlink="">
      <xdr:nvSpPr>
        <xdr:cNvPr id="418" name="フローチャート: 判断 417"/>
        <xdr:cNvSpPr/>
      </xdr:nvSpPr>
      <xdr:spPr>
        <a:xfrm>
          <a:off x="8699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82249</xdr:rowOff>
    </xdr:from>
    <xdr:ext cx="469744" cy="259045"/>
    <xdr:sp macro="" textlink="">
      <xdr:nvSpPr>
        <xdr:cNvPr id="419" name="テキスト ボックス 418"/>
        <xdr:cNvSpPr txBox="1"/>
      </xdr:nvSpPr>
      <xdr:spPr>
        <a:xfrm>
          <a:off x="8515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53975</xdr:rowOff>
    </xdr:from>
    <xdr:to>
      <xdr:col>41</xdr:col>
      <xdr:colOff>50800</xdr:colOff>
      <xdr:row>78</xdr:row>
      <xdr:rowOff>86513</xdr:rowOff>
    </xdr:to>
    <xdr:cxnSp macro="">
      <xdr:nvCxnSpPr>
        <xdr:cNvPr id="420" name="直線コネクタ 419"/>
        <xdr:cNvCxnSpPr/>
      </xdr:nvCxnSpPr>
      <xdr:spPr>
        <a:xfrm>
          <a:off x="6972300" y="13427075"/>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110122</xdr:rowOff>
    </xdr:from>
    <xdr:to>
      <xdr:col>41</xdr:col>
      <xdr:colOff>101600</xdr:colOff>
      <xdr:row>77</xdr:row>
      <xdr:rowOff>40272</xdr:rowOff>
    </xdr:to>
    <xdr:sp macro="" textlink="">
      <xdr:nvSpPr>
        <xdr:cNvPr id="421" name="フローチャート: 判断 420"/>
        <xdr:cNvSpPr/>
      </xdr:nvSpPr>
      <xdr:spPr>
        <a:xfrm>
          <a:off x="7810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56799</xdr:rowOff>
    </xdr:from>
    <xdr:ext cx="534377" cy="259045"/>
    <xdr:sp macro="" textlink="">
      <xdr:nvSpPr>
        <xdr:cNvPr id="422" name="テキスト ボックス 421"/>
        <xdr:cNvSpPr txBox="1"/>
      </xdr:nvSpPr>
      <xdr:spPr>
        <a:xfrm>
          <a:off x="7594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92215</xdr:rowOff>
    </xdr:from>
    <xdr:to>
      <xdr:col>36</xdr:col>
      <xdr:colOff>165100</xdr:colOff>
      <xdr:row>77</xdr:row>
      <xdr:rowOff>22365</xdr:rowOff>
    </xdr:to>
    <xdr:sp macro="" textlink="">
      <xdr:nvSpPr>
        <xdr:cNvPr id="423" name="フローチャート: 判断 422"/>
        <xdr:cNvSpPr/>
      </xdr:nvSpPr>
      <xdr:spPr>
        <a:xfrm>
          <a:off x="6921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38892</xdr:rowOff>
    </xdr:from>
    <xdr:ext cx="534377" cy="259045"/>
    <xdr:sp macro="" textlink="">
      <xdr:nvSpPr>
        <xdr:cNvPr id="424" name="テキスト ボックス 423"/>
        <xdr:cNvSpPr txBox="1"/>
      </xdr:nvSpPr>
      <xdr:spPr>
        <a:xfrm>
          <a:off x="6705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xdr:rowOff>
    </xdr:from>
    <xdr:to>
      <xdr:col>55</xdr:col>
      <xdr:colOff>50800</xdr:colOff>
      <xdr:row>77</xdr:row>
      <xdr:rowOff>103060</xdr:rowOff>
    </xdr:to>
    <xdr:sp macro="" textlink="">
      <xdr:nvSpPr>
        <xdr:cNvPr id="430" name="楕円 429"/>
        <xdr:cNvSpPr/>
      </xdr:nvSpPr>
      <xdr:spPr>
        <a:xfrm>
          <a:off x="104267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87837</xdr:rowOff>
    </xdr:from>
    <xdr:ext cx="469744" cy="259045"/>
    <xdr:sp macro="" textlink="">
      <xdr:nvSpPr>
        <xdr:cNvPr id="431" name="商工費該当値テキスト"/>
        <xdr:cNvSpPr txBox="1"/>
      </xdr:nvSpPr>
      <xdr:spPr>
        <a:xfrm>
          <a:off x="10528300" y="131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157175</xdr:rowOff>
    </xdr:from>
    <xdr:to>
      <xdr:col>50</xdr:col>
      <xdr:colOff>165100</xdr:colOff>
      <xdr:row>77</xdr:row>
      <xdr:rowOff>87325</xdr:rowOff>
    </xdr:to>
    <xdr:sp macro="" textlink="">
      <xdr:nvSpPr>
        <xdr:cNvPr id="432" name="楕円 431"/>
        <xdr:cNvSpPr/>
      </xdr:nvSpPr>
      <xdr:spPr>
        <a:xfrm>
          <a:off x="9588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78452</xdr:rowOff>
    </xdr:from>
    <xdr:ext cx="469744" cy="259045"/>
    <xdr:sp macro="" textlink="">
      <xdr:nvSpPr>
        <xdr:cNvPr id="433" name="テキスト ボックス 432"/>
        <xdr:cNvSpPr txBox="1"/>
      </xdr:nvSpPr>
      <xdr:spPr>
        <a:xfrm>
          <a:off x="9404428" y="132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38264</xdr:rowOff>
    </xdr:from>
    <xdr:to>
      <xdr:col>46</xdr:col>
      <xdr:colOff>38100</xdr:colOff>
      <xdr:row>78</xdr:row>
      <xdr:rowOff>139864</xdr:rowOff>
    </xdr:to>
    <xdr:sp macro="" textlink="">
      <xdr:nvSpPr>
        <xdr:cNvPr id="434" name="楕円 433"/>
        <xdr:cNvSpPr/>
      </xdr:nvSpPr>
      <xdr:spPr>
        <a:xfrm>
          <a:off x="8699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130991</xdr:rowOff>
    </xdr:from>
    <xdr:ext cx="469744" cy="259045"/>
    <xdr:sp macro="" textlink="">
      <xdr:nvSpPr>
        <xdr:cNvPr id="435" name="テキスト ボックス 434"/>
        <xdr:cNvSpPr txBox="1"/>
      </xdr:nvSpPr>
      <xdr:spPr>
        <a:xfrm>
          <a:off x="8515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35713</xdr:rowOff>
    </xdr:from>
    <xdr:to>
      <xdr:col>41</xdr:col>
      <xdr:colOff>101600</xdr:colOff>
      <xdr:row>78</xdr:row>
      <xdr:rowOff>137313</xdr:rowOff>
    </xdr:to>
    <xdr:sp macro="" textlink="">
      <xdr:nvSpPr>
        <xdr:cNvPr id="436" name="楕円 435"/>
        <xdr:cNvSpPr/>
      </xdr:nvSpPr>
      <xdr:spPr>
        <a:xfrm>
          <a:off x="7810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128440</xdr:rowOff>
    </xdr:from>
    <xdr:ext cx="469744" cy="259045"/>
    <xdr:sp macro="" textlink="">
      <xdr:nvSpPr>
        <xdr:cNvPr id="437" name="テキスト ボックス 436"/>
        <xdr:cNvSpPr txBox="1"/>
      </xdr:nvSpPr>
      <xdr:spPr>
        <a:xfrm>
          <a:off x="7626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3175</xdr:rowOff>
    </xdr:from>
    <xdr:to>
      <xdr:col>36</xdr:col>
      <xdr:colOff>165100</xdr:colOff>
      <xdr:row>78</xdr:row>
      <xdr:rowOff>104775</xdr:rowOff>
    </xdr:to>
    <xdr:sp macro="" textlink="">
      <xdr:nvSpPr>
        <xdr:cNvPr id="438" name="楕円 437"/>
        <xdr:cNvSpPr/>
      </xdr:nvSpPr>
      <xdr:spPr>
        <a:xfrm>
          <a:off x="692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95902</xdr:rowOff>
    </xdr:from>
    <xdr:ext cx="469744" cy="259045"/>
    <xdr:sp macro="" textlink="">
      <xdr:nvSpPr>
        <xdr:cNvPr id="439" name="テキスト ボックス 438"/>
        <xdr:cNvSpPr txBox="1"/>
      </xdr:nvSpPr>
      <xdr:spPr>
        <a:xfrm>
          <a:off x="6737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159169</xdr:rowOff>
    </xdr:from>
    <xdr:to>
      <xdr:col>54</xdr:col>
      <xdr:colOff>189865</xdr:colOff>
      <xdr:row>99</xdr:row>
      <xdr:rowOff>70662</xdr:rowOff>
    </xdr:to>
    <xdr:cxnSp macro="">
      <xdr:nvCxnSpPr>
        <xdr:cNvPr id="464" name="直線コネクタ 463"/>
        <xdr:cNvCxnSpPr/>
      </xdr:nvCxnSpPr>
      <xdr:spPr>
        <a:xfrm flipV="1">
          <a:off x="10475595" y="16275469"/>
          <a:ext cx="1270" cy="7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74489</xdr:rowOff>
    </xdr:from>
    <xdr:ext cx="534377" cy="259045"/>
    <xdr:sp macro="" textlink="">
      <xdr:nvSpPr>
        <xdr:cNvPr id="465" name="土木費最小値テキスト"/>
        <xdr:cNvSpPr txBox="1"/>
      </xdr:nvSpPr>
      <xdr:spPr>
        <a:xfrm>
          <a:off x="10528300" y="170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70662</xdr:rowOff>
    </xdr:from>
    <xdr:to>
      <xdr:col>55</xdr:col>
      <xdr:colOff>88900</xdr:colOff>
      <xdr:row>99</xdr:row>
      <xdr:rowOff>70662</xdr:rowOff>
    </xdr:to>
    <xdr:cxnSp macro="">
      <xdr:nvCxnSpPr>
        <xdr:cNvPr id="466" name="直線コネクタ 465"/>
        <xdr:cNvCxnSpPr/>
      </xdr:nvCxnSpPr>
      <xdr:spPr>
        <a:xfrm>
          <a:off x="10388600" y="1704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105846</xdr:rowOff>
    </xdr:from>
    <xdr:ext cx="534377" cy="259045"/>
    <xdr:sp macro="" textlink="">
      <xdr:nvSpPr>
        <xdr:cNvPr id="467" name="土木費最大値テキスト"/>
        <xdr:cNvSpPr txBox="1"/>
      </xdr:nvSpPr>
      <xdr:spPr>
        <a:xfrm>
          <a:off x="10528300"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159169</xdr:rowOff>
    </xdr:from>
    <xdr:to>
      <xdr:col>55</xdr:col>
      <xdr:colOff>88900</xdr:colOff>
      <xdr:row>94</xdr:row>
      <xdr:rowOff>159169</xdr:rowOff>
    </xdr:to>
    <xdr:cxnSp macro="">
      <xdr:nvCxnSpPr>
        <xdr:cNvPr id="468" name="直線コネクタ 467"/>
        <xdr:cNvCxnSpPr/>
      </xdr:nvCxnSpPr>
      <xdr:spPr>
        <a:xfrm>
          <a:off x="10388600" y="16275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59843</xdr:rowOff>
    </xdr:from>
    <xdr:to>
      <xdr:col>55</xdr:col>
      <xdr:colOff>0</xdr:colOff>
      <xdr:row>97</xdr:row>
      <xdr:rowOff>103352</xdr:rowOff>
    </xdr:to>
    <xdr:cxnSp macro="">
      <xdr:nvCxnSpPr>
        <xdr:cNvPr id="469" name="直線コネクタ 468"/>
        <xdr:cNvCxnSpPr/>
      </xdr:nvCxnSpPr>
      <xdr:spPr>
        <a:xfrm>
          <a:off x="9639300" y="16690493"/>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23271</xdr:rowOff>
    </xdr:from>
    <xdr:ext cx="534377" cy="259045"/>
    <xdr:sp macro="" textlink="">
      <xdr:nvSpPr>
        <xdr:cNvPr id="470" name="土木費平均値テキスト"/>
        <xdr:cNvSpPr txBox="1"/>
      </xdr:nvSpPr>
      <xdr:spPr>
        <a:xfrm>
          <a:off x="10528300" y="16482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394</xdr:rowOff>
    </xdr:from>
    <xdr:to>
      <xdr:col>55</xdr:col>
      <xdr:colOff>50800</xdr:colOff>
      <xdr:row>97</xdr:row>
      <xdr:rowOff>101994</xdr:rowOff>
    </xdr:to>
    <xdr:sp macro="" textlink="">
      <xdr:nvSpPr>
        <xdr:cNvPr id="471" name="フローチャート: 判断 470"/>
        <xdr:cNvSpPr/>
      </xdr:nvSpPr>
      <xdr:spPr>
        <a:xfrm>
          <a:off x="10426700" y="166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43535</xdr:rowOff>
    </xdr:from>
    <xdr:to>
      <xdr:col>50</xdr:col>
      <xdr:colOff>114300</xdr:colOff>
      <xdr:row>97</xdr:row>
      <xdr:rowOff>59843</xdr:rowOff>
    </xdr:to>
    <xdr:cxnSp macro="">
      <xdr:nvCxnSpPr>
        <xdr:cNvPr id="472" name="直線コネクタ 471"/>
        <xdr:cNvCxnSpPr/>
      </xdr:nvCxnSpPr>
      <xdr:spPr>
        <a:xfrm>
          <a:off x="8750300" y="16502735"/>
          <a:ext cx="8890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157595</xdr:rowOff>
    </xdr:from>
    <xdr:to>
      <xdr:col>50</xdr:col>
      <xdr:colOff>165100</xdr:colOff>
      <xdr:row>96</xdr:row>
      <xdr:rowOff>87745</xdr:rowOff>
    </xdr:to>
    <xdr:sp macro="" textlink="">
      <xdr:nvSpPr>
        <xdr:cNvPr id="473" name="フローチャート: 判断 472"/>
        <xdr:cNvSpPr/>
      </xdr:nvSpPr>
      <xdr:spPr>
        <a:xfrm>
          <a:off x="9588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104272</xdr:rowOff>
    </xdr:from>
    <xdr:ext cx="534377" cy="259045"/>
    <xdr:sp macro="" textlink="">
      <xdr:nvSpPr>
        <xdr:cNvPr id="474" name="テキスト ボックス 473"/>
        <xdr:cNvSpPr txBox="1"/>
      </xdr:nvSpPr>
      <xdr:spPr>
        <a:xfrm>
          <a:off x="9372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32220</xdr:rowOff>
    </xdr:from>
    <xdr:to>
      <xdr:col>45</xdr:col>
      <xdr:colOff>177800</xdr:colOff>
      <xdr:row>96</xdr:row>
      <xdr:rowOff>43535</xdr:rowOff>
    </xdr:to>
    <xdr:cxnSp macro="">
      <xdr:nvCxnSpPr>
        <xdr:cNvPr id="475" name="直線コネクタ 474"/>
        <xdr:cNvCxnSpPr/>
      </xdr:nvCxnSpPr>
      <xdr:spPr>
        <a:xfrm>
          <a:off x="7861300" y="16148520"/>
          <a:ext cx="8890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35713</xdr:rowOff>
    </xdr:from>
    <xdr:to>
      <xdr:col>46</xdr:col>
      <xdr:colOff>38100</xdr:colOff>
      <xdr:row>96</xdr:row>
      <xdr:rowOff>137313</xdr:rowOff>
    </xdr:to>
    <xdr:sp macro="" textlink="">
      <xdr:nvSpPr>
        <xdr:cNvPr id="476" name="フローチャート: 判断 475"/>
        <xdr:cNvSpPr/>
      </xdr:nvSpPr>
      <xdr:spPr>
        <a:xfrm>
          <a:off x="86995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128440</xdr:rowOff>
    </xdr:from>
    <xdr:ext cx="534377" cy="259045"/>
    <xdr:sp macro="" textlink="">
      <xdr:nvSpPr>
        <xdr:cNvPr id="477" name="テキスト ボックス 476"/>
        <xdr:cNvSpPr txBox="1"/>
      </xdr:nvSpPr>
      <xdr:spPr>
        <a:xfrm>
          <a:off x="8483111" y="16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104990</xdr:rowOff>
    </xdr:from>
    <xdr:to>
      <xdr:col>41</xdr:col>
      <xdr:colOff>50800</xdr:colOff>
      <xdr:row>94</xdr:row>
      <xdr:rowOff>32220</xdr:rowOff>
    </xdr:to>
    <xdr:cxnSp macro="">
      <xdr:nvCxnSpPr>
        <xdr:cNvPr id="478" name="直線コネクタ 477"/>
        <xdr:cNvCxnSpPr/>
      </xdr:nvCxnSpPr>
      <xdr:spPr>
        <a:xfrm>
          <a:off x="6972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119914</xdr:rowOff>
    </xdr:from>
    <xdr:to>
      <xdr:col>41</xdr:col>
      <xdr:colOff>101600</xdr:colOff>
      <xdr:row>95</xdr:row>
      <xdr:rowOff>50064</xdr:rowOff>
    </xdr:to>
    <xdr:sp macro="" textlink="">
      <xdr:nvSpPr>
        <xdr:cNvPr id="479" name="フローチャート: 判断 478"/>
        <xdr:cNvSpPr/>
      </xdr:nvSpPr>
      <xdr:spPr>
        <a:xfrm>
          <a:off x="7810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41191</xdr:rowOff>
    </xdr:from>
    <xdr:ext cx="534377" cy="259045"/>
    <xdr:sp macro="" textlink="">
      <xdr:nvSpPr>
        <xdr:cNvPr id="480" name="テキスト ボックス 479"/>
        <xdr:cNvSpPr txBox="1"/>
      </xdr:nvSpPr>
      <xdr:spPr>
        <a:xfrm>
          <a:off x="7594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83832</xdr:rowOff>
    </xdr:from>
    <xdr:to>
      <xdr:col>36</xdr:col>
      <xdr:colOff>165100</xdr:colOff>
      <xdr:row>96</xdr:row>
      <xdr:rowOff>13982</xdr:rowOff>
    </xdr:to>
    <xdr:sp macro="" textlink="">
      <xdr:nvSpPr>
        <xdr:cNvPr id="481" name="フローチャート: 判断 480"/>
        <xdr:cNvSpPr/>
      </xdr:nvSpPr>
      <xdr:spPr>
        <a:xfrm>
          <a:off x="6921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5109</xdr:rowOff>
    </xdr:from>
    <xdr:ext cx="534377" cy="259045"/>
    <xdr:sp macro="" textlink="">
      <xdr:nvSpPr>
        <xdr:cNvPr id="482" name="テキスト ボックス 481"/>
        <xdr:cNvSpPr txBox="1"/>
      </xdr:nvSpPr>
      <xdr:spPr>
        <a:xfrm>
          <a:off x="6705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52552</xdr:rowOff>
    </xdr:from>
    <xdr:to>
      <xdr:col>55</xdr:col>
      <xdr:colOff>50800</xdr:colOff>
      <xdr:row>97</xdr:row>
      <xdr:rowOff>154152</xdr:rowOff>
    </xdr:to>
    <xdr:sp macro="" textlink="">
      <xdr:nvSpPr>
        <xdr:cNvPr id="488" name="楕円 487"/>
        <xdr:cNvSpPr/>
      </xdr:nvSpPr>
      <xdr:spPr>
        <a:xfrm>
          <a:off x="104267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30979</xdr:rowOff>
    </xdr:from>
    <xdr:ext cx="534377" cy="259045"/>
    <xdr:sp macro="" textlink="">
      <xdr:nvSpPr>
        <xdr:cNvPr id="489" name="土木費該当値テキスト"/>
        <xdr:cNvSpPr txBox="1"/>
      </xdr:nvSpPr>
      <xdr:spPr>
        <a:xfrm>
          <a:off x="10528300"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9043</xdr:rowOff>
    </xdr:from>
    <xdr:to>
      <xdr:col>50</xdr:col>
      <xdr:colOff>165100</xdr:colOff>
      <xdr:row>97</xdr:row>
      <xdr:rowOff>110643</xdr:rowOff>
    </xdr:to>
    <xdr:sp macro="" textlink="">
      <xdr:nvSpPr>
        <xdr:cNvPr id="490" name="楕円 489"/>
        <xdr:cNvSpPr/>
      </xdr:nvSpPr>
      <xdr:spPr>
        <a:xfrm>
          <a:off x="95885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101770</xdr:rowOff>
    </xdr:from>
    <xdr:ext cx="534377" cy="259045"/>
    <xdr:sp macro="" textlink="">
      <xdr:nvSpPr>
        <xdr:cNvPr id="491" name="テキスト ボックス 490"/>
        <xdr:cNvSpPr txBox="1"/>
      </xdr:nvSpPr>
      <xdr:spPr>
        <a:xfrm>
          <a:off x="9372111" y="167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164185</xdr:rowOff>
    </xdr:from>
    <xdr:to>
      <xdr:col>46</xdr:col>
      <xdr:colOff>38100</xdr:colOff>
      <xdr:row>96</xdr:row>
      <xdr:rowOff>94335</xdr:rowOff>
    </xdr:to>
    <xdr:sp macro="" textlink="">
      <xdr:nvSpPr>
        <xdr:cNvPr id="492" name="楕円 491"/>
        <xdr:cNvSpPr/>
      </xdr:nvSpPr>
      <xdr:spPr>
        <a:xfrm>
          <a:off x="8699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110862</xdr:rowOff>
    </xdr:from>
    <xdr:ext cx="534377" cy="259045"/>
    <xdr:sp macro="" textlink="">
      <xdr:nvSpPr>
        <xdr:cNvPr id="493" name="テキスト ボックス 492"/>
        <xdr:cNvSpPr txBox="1"/>
      </xdr:nvSpPr>
      <xdr:spPr>
        <a:xfrm>
          <a:off x="8483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152870</xdr:rowOff>
    </xdr:from>
    <xdr:to>
      <xdr:col>41</xdr:col>
      <xdr:colOff>101600</xdr:colOff>
      <xdr:row>94</xdr:row>
      <xdr:rowOff>83020</xdr:rowOff>
    </xdr:to>
    <xdr:sp macro="" textlink="">
      <xdr:nvSpPr>
        <xdr:cNvPr id="494" name="楕円 493"/>
        <xdr:cNvSpPr/>
      </xdr:nvSpPr>
      <xdr:spPr>
        <a:xfrm>
          <a:off x="7810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99547</xdr:rowOff>
    </xdr:from>
    <xdr:ext cx="534377" cy="259045"/>
    <xdr:sp macro="" textlink="">
      <xdr:nvSpPr>
        <xdr:cNvPr id="495" name="テキスト ボックス 494"/>
        <xdr:cNvSpPr txBox="1"/>
      </xdr:nvSpPr>
      <xdr:spPr>
        <a:xfrm>
          <a:off x="7594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54190</xdr:rowOff>
    </xdr:from>
    <xdr:to>
      <xdr:col>36</xdr:col>
      <xdr:colOff>165100</xdr:colOff>
      <xdr:row>91</xdr:row>
      <xdr:rowOff>155790</xdr:rowOff>
    </xdr:to>
    <xdr:sp macro="" textlink="">
      <xdr:nvSpPr>
        <xdr:cNvPr id="496" name="楕円 495"/>
        <xdr:cNvSpPr/>
      </xdr:nvSpPr>
      <xdr:spPr>
        <a:xfrm>
          <a:off x="6921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867</xdr:rowOff>
    </xdr:from>
    <xdr:ext cx="534377" cy="259045"/>
    <xdr:sp macro="" textlink="">
      <xdr:nvSpPr>
        <xdr:cNvPr id="497" name="テキスト ボックス 496"/>
        <xdr:cNvSpPr txBox="1"/>
      </xdr:nvSpPr>
      <xdr:spPr>
        <a:xfrm>
          <a:off x="6705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22" name="直線コネクタ 521"/>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23" name="消防費最小値テキスト"/>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24" name="直線コネクタ 523"/>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5" name="消防費最大値テキスト"/>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6" name="直線コネクタ 525"/>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28575</xdr:rowOff>
    </xdr:from>
    <xdr:to>
      <xdr:col>85</xdr:col>
      <xdr:colOff>127000</xdr:colOff>
      <xdr:row>39</xdr:row>
      <xdr:rowOff>83312</xdr:rowOff>
    </xdr:to>
    <xdr:cxnSp macro="">
      <xdr:nvCxnSpPr>
        <xdr:cNvPr id="527" name="直線コネクタ 526"/>
        <xdr:cNvCxnSpPr/>
      </xdr:nvCxnSpPr>
      <xdr:spPr>
        <a:xfrm>
          <a:off x="15481300" y="6715125"/>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30116</xdr:rowOff>
    </xdr:from>
    <xdr:ext cx="534377" cy="259045"/>
    <xdr:sp macro="" textlink="">
      <xdr:nvSpPr>
        <xdr:cNvPr id="528" name="消防費平均値テキスト"/>
        <xdr:cNvSpPr txBox="1"/>
      </xdr:nvSpPr>
      <xdr:spPr>
        <a:xfrm>
          <a:off x="16370300" y="60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9" name="フローチャート: 判断 528"/>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94234</xdr:rowOff>
    </xdr:to>
    <xdr:cxnSp macro="">
      <xdr:nvCxnSpPr>
        <xdr:cNvPr id="530" name="直線コネクタ 529"/>
        <xdr:cNvCxnSpPr/>
      </xdr:nvCxnSpPr>
      <xdr:spPr>
        <a:xfrm flipV="1">
          <a:off x="14592300" y="6715125"/>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106680</xdr:rowOff>
    </xdr:from>
    <xdr:to>
      <xdr:col>81</xdr:col>
      <xdr:colOff>101600</xdr:colOff>
      <xdr:row>33</xdr:row>
      <xdr:rowOff>36830</xdr:rowOff>
    </xdr:to>
    <xdr:sp macro="" textlink="">
      <xdr:nvSpPr>
        <xdr:cNvPr id="531" name="フローチャート: 判断 530"/>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53357</xdr:rowOff>
    </xdr:from>
    <xdr:ext cx="534377" cy="259045"/>
    <xdr:sp macro="" textlink="">
      <xdr:nvSpPr>
        <xdr:cNvPr id="532" name="テキスト ボックス 531"/>
        <xdr:cNvSpPr txBox="1"/>
      </xdr:nvSpPr>
      <xdr:spPr>
        <a:xfrm>
          <a:off x="15214111" y="53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84328</xdr:rowOff>
    </xdr:from>
    <xdr:to>
      <xdr:col>76</xdr:col>
      <xdr:colOff>114300</xdr:colOff>
      <xdr:row>39</xdr:row>
      <xdr:rowOff>94234</xdr:rowOff>
    </xdr:to>
    <xdr:cxnSp macro="">
      <xdr:nvCxnSpPr>
        <xdr:cNvPr id="533" name="直線コネクタ 532"/>
        <xdr:cNvCxnSpPr/>
      </xdr:nvCxnSpPr>
      <xdr:spPr>
        <a:xfrm>
          <a:off x="13703300" y="677087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34" name="フローチャート: 判断 533"/>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101617</xdr:rowOff>
    </xdr:from>
    <xdr:ext cx="534377" cy="259045"/>
    <xdr:sp macro="" textlink="">
      <xdr:nvSpPr>
        <xdr:cNvPr id="535" name="テキスト ボックス 534"/>
        <xdr:cNvSpPr txBox="1"/>
      </xdr:nvSpPr>
      <xdr:spPr>
        <a:xfrm>
          <a:off x="14325111" y="57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84328</xdr:rowOff>
    </xdr:from>
    <xdr:to>
      <xdr:col>71</xdr:col>
      <xdr:colOff>177800</xdr:colOff>
      <xdr:row>39</xdr:row>
      <xdr:rowOff>92075</xdr:rowOff>
    </xdr:to>
    <xdr:cxnSp macro="">
      <xdr:nvCxnSpPr>
        <xdr:cNvPr id="536" name="直線コネクタ 535"/>
        <xdr:cNvCxnSpPr/>
      </xdr:nvCxnSpPr>
      <xdr:spPr>
        <a:xfrm flipV="1">
          <a:off x="12814300" y="677087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130810</xdr:rowOff>
    </xdr:from>
    <xdr:to>
      <xdr:col>72</xdr:col>
      <xdr:colOff>38100</xdr:colOff>
      <xdr:row>35</xdr:row>
      <xdr:rowOff>60960</xdr:rowOff>
    </xdr:to>
    <xdr:sp macro="" textlink="">
      <xdr:nvSpPr>
        <xdr:cNvPr id="537" name="フローチャート: 判断 536"/>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77487</xdr:rowOff>
    </xdr:from>
    <xdr:ext cx="534377" cy="259045"/>
    <xdr:sp macro="" textlink="">
      <xdr:nvSpPr>
        <xdr:cNvPr id="538" name="テキスト ボックス 537"/>
        <xdr:cNvSpPr txBox="1"/>
      </xdr:nvSpPr>
      <xdr:spPr>
        <a:xfrm>
          <a:off x="13436111" y="57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130302</xdr:rowOff>
    </xdr:from>
    <xdr:to>
      <xdr:col>67</xdr:col>
      <xdr:colOff>101600</xdr:colOff>
      <xdr:row>36</xdr:row>
      <xdr:rowOff>60452</xdr:rowOff>
    </xdr:to>
    <xdr:sp macro="" textlink="">
      <xdr:nvSpPr>
        <xdr:cNvPr id="539" name="フローチャート: 判断 538"/>
        <xdr:cNvSpPr/>
      </xdr:nvSpPr>
      <xdr:spPr>
        <a:xfrm>
          <a:off x="12763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76979</xdr:rowOff>
    </xdr:from>
    <xdr:ext cx="534377" cy="259045"/>
    <xdr:sp macro="" textlink="">
      <xdr:nvSpPr>
        <xdr:cNvPr id="540" name="テキスト ボックス 539"/>
        <xdr:cNvSpPr txBox="1"/>
      </xdr:nvSpPr>
      <xdr:spPr>
        <a:xfrm>
          <a:off x="12547111" y="5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32512</xdr:rowOff>
    </xdr:from>
    <xdr:to>
      <xdr:col>85</xdr:col>
      <xdr:colOff>177800</xdr:colOff>
      <xdr:row>39</xdr:row>
      <xdr:rowOff>134112</xdr:rowOff>
    </xdr:to>
    <xdr:sp macro="" textlink="">
      <xdr:nvSpPr>
        <xdr:cNvPr id="546" name="楕円 545"/>
        <xdr:cNvSpPr/>
      </xdr:nvSpPr>
      <xdr:spPr>
        <a:xfrm>
          <a:off x="162687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118889</xdr:rowOff>
    </xdr:from>
    <xdr:ext cx="534377" cy="259045"/>
    <xdr:sp macro="" textlink="">
      <xdr:nvSpPr>
        <xdr:cNvPr id="547" name="消防費該当値テキスト"/>
        <xdr:cNvSpPr txBox="1"/>
      </xdr:nvSpPr>
      <xdr:spPr>
        <a:xfrm>
          <a:off x="16370300" y="66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48" name="楕円 547"/>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70502</xdr:rowOff>
    </xdr:from>
    <xdr:ext cx="534377" cy="259045"/>
    <xdr:sp macro="" textlink="">
      <xdr:nvSpPr>
        <xdr:cNvPr id="549" name="テキスト ボックス 548"/>
        <xdr:cNvSpPr txBox="1"/>
      </xdr:nvSpPr>
      <xdr:spPr>
        <a:xfrm>
          <a:off x="15214111" y="67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43434</xdr:rowOff>
    </xdr:from>
    <xdr:to>
      <xdr:col>76</xdr:col>
      <xdr:colOff>165100</xdr:colOff>
      <xdr:row>39</xdr:row>
      <xdr:rowOff>145034</xdr:rowOff>
    </xdr:to>
    <xdr:sp macro="" textlink="">
      <xdr:nvSpPr>
        <xdr:cNvPr id="550" name="楕円 549"/>
        <xdr:cNvSpPr/>
      </xdr:nvSpPr>
      <xdr:spPr>
        <a:xfrm>
          <a:off x="14541500" y="67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136161</xdr:rowOff>
    </xdr:from>
    <xdr:ext cx="534377" cy="259045"/>
    <xdr:sp macro="" textlink="">
      <xdr:nvSpPr>
        <xdr:cNvPr id="551" name="テキスト ボックス 550"/>
        <xdr:cNvSpPr txBox="1"/>
      </xdr:nvSpPr>
      <xdr:spPr>
        <a:xfrm>
          <a:off x="14325111" y="68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33528</xdr:rowOff>
    </xdr:from>
    <xdr:to>
      <xdr:col>72</xdr:col>
      <xdr:colOff>38100</xdr:colOff>
      <xdr:row>39</xdr:row>
      <xdr:rowOff>135128</xdr:rowOff>
    </xdr:to>
    <xdr:sp macro="" textlink="">
      <xdr:nvSpPr>
        <xdr:cNvPr id="552" name="楕円 551"/>
        <xdr:cNvSpPr/>
      </xdr:nvSpPr>
      <xdr:spPr>
        <a:xfrm>
          <a:off x="13652500" y="67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126255</xdr:rowOff>
    </xdr:from>
    <xdr:ext cx="534377" cy="259045"/>
    <xdr:sp macro="" textlink="">
      <xdr:nvSpPr>
        <xdr:cNvPr id="553" name="テキスト ボックス 552"/>
        <xdr:cNvSpPr txBox="1"/>
      </xdr:nvSpPr>
      <xdr:spPr>
        <a:xfrm>
          <a:off x="13436111" y="68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41275</xdr:rowOff>
    </xdr:from>
    <xdr:to>
      <xdr:col>67</xdr:col>
      <xdr:colOff>101600</xdr:colOff>
      <xdr:row>39</xdr:row>
      <xdr:rowOff>142875</xdr:rowOff>
    </xdr:to>
    <xdr:sp macro="" textlink="">
      <xdr:nvSpPr>
        <xdr:cNvPr id="554" name="楕円 553"/>
        <xdr:cNvSpPr/>
      </xdr:nvSpPr>
      <xdr:spPr>
        <a:xfrm>
          <a:off x="12763500" y="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134002</xdr:rowOff>
    </xdr:from>
    <xdr:ext cx="534377" cy="259045"/>
    <xdr:sp macro="" textlink="">
      <xdr:nvSpPr>
        <xdr:cNvPr id="555" name="テキスト ボックス 554"/>
        <xdr:cNvSpPr txBox="1"/>
      </xdr:nvSpPr>
      <xdr:spPr>
        <a:xfrm>
          <a:off x="12547111" y="68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142306</xdr:rowOff>
    </xdr:from>
    <xdr:to>
      <xdr:col>85</xdr:col>
      <xdr:colOff>126364</xdr:colOff>
      <xdr:row>59</xdr:row>
      <xdr:rowOff>35961</xdr:rowOff>
    </xdr:to>
    <xdr:cxnSp macro="">
      <xdr:nvCxnSpPr>
        <xdr:cNvPr id="578" name="直線コネクタ 577"/>
        <xdr:cNvCxnSpPr/>
      </xdr:nvCxnSpPr>
      <xdr:spPr>
        <a:xfrm flipV="1">
          <a:off x="16317595" y="8714806"/>
          <a:ext cx="1269" cy="1436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39788</xdr:rowOff>
    </xdr:from>
    <xdr:ext cx="534377" cy="259045"/>
    <xdr:sp macro="" textlink="">
      <xdr:nvSpPr>
        <xdr:cNvPr id="579" name="教育費最小値テキスト"/>
        <xdr:cNvSpPr txBox="1"/>
      </xdr:nvSpPr>
      <xdr:spPr>
        <a:xfrm>
          <a:off x="16370300" y="101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35961</xdr:rowOff>
    </xdr:from>
    <xdr:to>
      <xdr:col>86</xdr:col>
      <xdr:colOff>25400</xdr:colOff>
      <xdr:row>59</xdr:row>
      <xdr:rowOff>35961</xdr:rowOff>
    </xdr:to>
    <xdr:cxnSp macro="">
      <xdr:nvCxnSpPr>
        <xdr:cNvPr id="580" name="直線コネクタ 579"/>
        <xdr:cNvCxnSpPr/>
      </xdr:nvCxnSpPr>
      <xdr:spPr>
        <a:xfrm>
          <a:off x="16230600" y="1015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88983</xdr:rowOff>
    </xdr:from>
    <xdr:ext cx="534377" cy="259045"/>
    <xdr:sp macro="" textlink="">
      <xdr:nvSpPr>
        <xdr:cNvPr id="581" name="教育費最大値テキスト"/>
        <xdr:cNvSpPr txBox="1"/>
      </xdr:nvSpPr>
      <xdr:spPr>
        <a:xfrm>
          <a:off x="16370300" y="849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142306</xdr:rowOff>
    </xdr:from>
    <xdr:to>
      <xdr:col>86</xdr:col>
      <xdr:colOff>25400</xdr:colOff>
      <xdr:row>50</xdr:row>
      <xdr:rowOff>142306</xdr:rowOff>
    </xdr:to>
    <xdr:cxnSp macro="">
      <xdr:nvCxnSpPr>
        <xdr:cNvPr id="582" name="直線コネクタ 581"/>
        <xdr:cNvCxnSpPr/>
      </xdr:nvCxnSpPr>
      <xdr:spPr>
        <a:xfrm>
          <a:off x="16230600" y="871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148524</xdr:rowOff>
    </xdr:from>
    <xdr:to>
      <xdr:col>85</xdr:col>
      <xdr:colOff>127000</xdr:colOff>
      <xdr:row>57</xdr:row>
      <xdr:rowOff>128681</xdr:rowOff>
    </xdr:to>
    <xdr:cxnSp macro="">
      <xdr:nvCxnSpPr>
        <xdr:cNvPr id="583" name="直線コネクタ 582"/>
        <xdr:cNvCxnSpPr/>
      </xdr:nvCxnSpPr>
      <xdr:spPr>
        <a:xfrm>
          <a:off x="15481300" y="9235374"/>
          <a:ext cx="838200" cy="6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68297</xdr:rowOff>
    </xdr:from>
    <xdr:ext cx="534377" cy="259045"/>
    <xdr:sp macro="" textlink="">
      <xdr:nvSpPr>
        <xdr:cNvPr id="584" name="教育費平均値テキスト"/>
        <xdr:cNvSpPr txBox="1"/>
      </xdr:nvSpPr>
      <xdr:spPr>
        <a:xfrm>
          <a:off x="16370300" y="932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45420</xdr:rowOff>
    </xdr:from>
    <xdr:to>
      <xdr:col>85</xdr:col>
      <xdr:colOff>177800</xdr:colOff>
      <xdr:row>55</xdr:row>
      <xdr:rowOff>147020</xdr:rowOff>
    </xdr:to>
    <xdr:sp macro="" textlink="">
      <xdr:nvSpPr>
        <xdr:cNvPr id="585" name="フローチャート: 判断 584"/>
        <xdr:cNvSpPr/>
      </xdr:nvSpPr>
      <xdr:spPr>
        <a:xfrm>
          <a:off x="162687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68057</xdr:rowOff>
    </xdr:from>
    <xdr:to>
      <xdr:col>81</xdr:col>
      <xdr:colOff>50800</xdr:colOff>
      <xdr:row>53</xdr:row>
      <xdr:rowOff>148524</xdr:rowOff>
    </xdr:to>
    <xdr:cxnSp macro="">
      <xdr:nvCxnSpPr>
        <xdr:cNvPr id="586" name="直線コネクタ 585"/>
        <xdr:cNvCxnSpPr/>
      </xdr:nvCxnSpPr>
      <xdr:spPr>
        <a:xfrm>
          <a:off x="14592300" y="9154907"/>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148473</xdr:rowOff>
    </xdr:from>
    <xdr:to>
      <xdr:col>81</xdr:col>
      <xdr:colOff>101600</xdr:colOff>
      <xdr:row>52</xdr:row>
      <xdr:rowOff>78623</xdr:rowOff>
    </xdr:to>
    <xdr:sp macro="" textlink="">
      <xdr:nvSpPr>
        <xdr:cNvPr id="587" name="フローチャート: 判断 586"/>
        <xdr:cNvSpPr/>
      </xdr:nvSpPr>
      <xdr:spPr>
        <a:xfrm>
          <a:off x="15430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95150</xdr:rowOff>
    </xdr:from>
    <xdr:ext cx="534377" cy="259045"/>
    <xdr:sp macro="" textlink="">
      <xdr:nvSpPr>
        <xdr:cNvPr id="588" name="テキスト ボックス 587"/>
        <xdr:cNvSpPr txBox="1"/>
      </xdr:nvSpPr>
      <xdr:spPr>
        <a:xfrm>
          <a:off x="15214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130967</xdr:rowOff>
    </xdr:from>
    <xdr:to>
      <xdr:col>76</xdr:col>
      <xdr:colOff>114300</xdr:colOff>
      <xdr:row>53</xdr:row>
      <xdr:rowOff>68057</xdr:rowOff>
    </xdr:to>
    <xdr:cxnSp macro="">
      <xdr:nvCxnSpPr>
        <xdr:cNvPr id="589" name="直線コネクタ 588"/>
        <xdr:cNvCxnSpPr/>
      </xdr:nvCxnSpPr>
      <xdr:spPr>
        <a:xfrm>
          <a:off x="13703300" y="90463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149159</xdr:rowOff>
    </xdr:from>
    <xdr:to>
      <xdr:col>76</xdr:col>
      <xdr:colOff>165100</xdr:colOff>
      <xdr:row>52</xdr:row>
      <xdr:rowOff>79309</xdr:rowOff>
    </xdr:to>
    <xdr:sp macro="" textlink="">
      <xdr:nvSpPr>
        <xdr:cNvPr id="590" name="フローチャート: 判断 589"/>
        <xdr:cNvSpPr/>
      </xdr:nvSpPr>
      <xdr:spPr>
        <a:xfrm>
          <a:off x="14541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95836</xdr:rowOff>
    </xdr:from>
    <xdr:ext cx="534377" cy="259045"/>
    <xdr:sp macro="" textlink="">
      <xdr:nvSpPr>
        <xdr:cNvPr id="591" name="テキスト ボックス 590"/>
        <xdr:cNvSpPr txBox="1"/>
      </xdr:nvSpPr>
      <xdr:spPr>
        <a:xfrm>
          <a:off x="14325111" y="86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130967</xdr:rowOff>
    </xdr:from>
    <xdr:to>
      <xdr:col>71</xdr:col>
      <xdr:colOff>177800</xdr:colOff>
      <xdr:row>55</xdr:row>
      <xdr:rowOff>169921</xdr:rowOff>
    </xdr:to>
    <xdr:cxnSp macro="">
      <xdr:nvCxnSpPr>
        <xdr:cNvPr id="592" name="直線コネクタ 591"/>
        <xdr:cNvCxnSpPr/>
      </xdr:nvCxnSpPr>
      <xdr:spPr>
        <a:xfrm flipV="1">
          <a:off x="12814300" y="9046367"/>
          <a:ext cx="889000" cy="5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170602</xdr:rowOff>
    </xdr:from>
    <xdr:to>
      <xdr:col>72</xdr:col>
      <xdr:colOff>38100</xdr:colOff>
      <xdr:row>53</xdr:row>
      <xdr:rowOff>100752</xdr:rowOff>
    </xdr:to>
    <xdr:sp macro="" textlink="">
      <xdr:nvSpPr>
        <xdr:cNvPr id="593" name="フローチャート: 判断 592"/>
        <xdr:cNvSpPr/>
      </xdr:nvSpPr>
      <xdr:spPr>
        <a:xfrm>
          <a:off x="13652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91879</xdr:rowOff>
    </xdr:from>
    <xdr:ext cx="534377" cy="259045"/>
    <xdr:sp macro="" textlink="">
      <xdr:nvSpPr>
        <xdr:cNvPr id="594" name="テキスト ボックス 593"/>
        <xdr:cNvSpPr txBox="1"/>
      </xdr:nvSpPr>
      <xdr:spPr>
        <a:xfrm>
          <a:off x="13436111" y="91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3266</xdr:rowOff>
    </xdr:from>
    <xdr:to>
      <xdr:col>67</xdr:col>
      <xdr:colOff>101600</xdr:colOff>
      <xdr:row>54</xdr:row>
      <xdr:rowOff>104866</xdr:rowOff>
    </xdr:to>
    <xdr:sp macro="" textlink="">
      <xdr:nvSpPr>
        <xdr:cNvPr id="595" name="フローチャート: 判断 594"/>
        <xdr:cNvSpPr/>
      </xdr:nvSpPr>
      <xdr:spPr>
        <a:xfrm>
          <a:off x="12763500" y="92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121393</xdr:rowOff>
    </xdr:from>
    <xdr:ext cx="534377" cy="259045"/>
    <xdr:sp macro="" textlink="">
      <xdr:nvSpPr>
        <xdr:cNvPr id="596" name="テキスト ボックス 595"/>
        <xdr:cNvSpPr txBox="1"/>
      </xdr:nvSpPr>
      <xdr:spPr>
        <a:xfrm>
          <a:off x="12547111" y="90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77881</xdr:rowOff>
    </xdr:from>
    <xdr:to>
      <xdr:col>85</xdr:col>
      <xdr:colOff>177800</xdr:colOff>
      <xdr:row>58</xdr:row>
      <xdr:rowOff>8031</xdr:rowOff>
    </xdr:to>
    <xdr:sp macro="" textlink="">
      <xdr:nvSpPr>
        <xdr:cNvPr id="602" name="楕円 601"/>
        <xdr:cNvSpPr/>
      </xdr:nvSpPr>
      <xdr:spPr>
        <a:xfrm>
          <a:off x="162687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56308</xdr:rowOff>
    </xdr:from>
    <xdr:ext cx="534377" cy="259045"/>
    <xdr:sp macro="" textlink="">
      <xdr:nvSpPr>
        <xdr:cNvPr id="603" name="教育費該当値テキスト"/>
        <xdr:cNvSpPr txBox="1"/>
      </xdr:nvSpPr>
      <xdr:spPr>
        <a:xfrm>
          <a:off x="16370300" y="98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97724</xdr:rowOff>
    </xdr:from>
    <xdr:to>
      <xdr:col>81</xdr:col>
      <xdr:colOff>101600</xdr:colOff>
      <xdr:row>54</xdr:row>
      <xdr:rowOff>27874</xdr:rowOff>
    </xdr:to>
    <xdr:sp macro="" textlink="">
      <xdr:nvSpPr>
        <xdr:cNvPr id="604" name="楕円 603"/>
        <xdr:cNvSpPr/>
      </xdr:nvSpPr>
      <xdr:spPr>
        <a:xfrm>
          <a:off x="15430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19001</xdr:rowOff>
    </xdr:from>
    <xdr:ext cx="534377" cy="259045"/>
    <xdr:sp macro="" textlink="">
      <xdr:nvSpPr>
        <xdr:cNvPr id="605" name="テキスト ボックス 604"/>
        <xdr:cNvSpPr txBox="1"/>
      </xdr:nvSpPr>
      <xdr:spPr>
        <a:xfrm>
          <a:off x="15214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17257</xdr:rowOff>
    </xdr:from>
    <xdr:to>
      <xdr:col>76</xdr:col>
      <xdr:colOff>165100</xdr:colOff>
      <xdr:row>53</xdr:row>
      <xdr:rowOff>118857</xdr:rowOff>
    </xdr:to>
    <xdr:sp macro="" textlink="">
      <xdr:nvSpPr>
        <xdr:cNvPr id="606" name="楕円 605"/>
        <xdr:cNvSpPr/>
      </xdr:nvSpPr>
      <xdr:spPr>
        <a:xfrm>
          <a:off x="14541500" y="9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109984</xdr:rowOff>
    </xdr:from>
    <xdr:ext cx="534377" cy="259045"/>
    <xdr:sp macro="" textlink="">
      <xdr:nvSpPr>
        <xdr:cNvPr id="607" name="テキスト ボックス 606"/>
        <xdr:cNvSpPr txBox="1"/>
      </xdr:nvSpPr>
      <xdr:spPr>
        <a:xfrm>
          <a:off x="14325111" y="91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80167</xdr:rowOff>
    </xdr:from>
    <xdr:to>
      <xdr:col>72</xdr:col>
      <xdr:colOff>38100</xdr:colOff>
      <xdr:row>53</xdr:row>
      <xdr:rowOff>10317</xdr:rowOff>
    </xdr:to>
    <xdr:sp macro="" textlink="">
      <xdr:nvSpPr>
        <xdr:cNvPr id="608" name="楕円 607"/>
        <xdr:cNvSpPr/>
      </xdr:nvSpPr>
      <xdr:spPr>
        <a:xfrm>
          <a:off x="13652500" y="89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26844</xdr:rowOff>
    </xdr:from>
    <xdr:ext cx="534377" cy="259045"/>
    <xdr:sp macro="" textlink="">
      <xdr:nvSpPr>
        <xdr:cNvPr id="609" name="テキスト ボックス 608"/>
        <xdr:cNvSpPr txBox="1"/>
      </xdr:nvSpPr>
      <xdr:spPr>
        <a:xfrm>
          <a:off x="13436111" y="87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119121</xdr:rowOff>
    </xdr:from>
    <xdr:to>
      <xdr:col>67</xdr:col>
      <xdr:colOff>101600</xdr:colOff>
      <xdr:row>56</xdr:row>
      <xdr:rowOff>49271</xdr:rowOff>
    </xdr:to>
    <xdr:sp macro="" textlink="">
      <xdr:nvSpPr>
        <xdr:cNvPr id="610" name="楕円 609"/>
        <xdr:cNvSpPr/>
      </xdr:nvSpPr>
      <xdr:spPr>
        <a:xfrm>
          <a:off x="127635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40398</xdr:rowOff>
    </xdr:from>
    <xdr:ext cx="534377" cy="259045"/>
    <xdr:sp macro="" textlink="">
      <xdr:nvSpPr>
        <xdr:cNvPr id="611" name="テキスト ボックス 610"/>
        <xdr:cNvSpPr txBox="1"/>
      </xdr:nvSpPr>
      <xdr:spPr>
        <a:xfrm>
          <a:off x="12547111" y="96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5" name="テキスト ボックス 62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7" name="テキスト ボックス 626"/>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9" name="テキスト ボックス 628"/>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163017</xdr:rowOff>
    </xdr:from>
    <xdr:to>
      <xdr:col>85</xdr:col>
      <xdr:colOff>126364</xdr:colOff>
      <xdr:row>78</xdr:row>
      <xdr:rowOff>139700</xdr:rowOff>
    </xdr:to>
    <xdr:cxnSp macro="">
      <xdr:nvCxnSpPr>
        <xdr:cNvPr id="633" name="直線コネクタ 632"/>
        <xdr:cNvCxnSpPr/>
      </xdr:nvCxnSpPr>
      <xdr:spPr>
        <a:xfrm flipV="1">
          <a:off x="16317595" y="12335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109694</xdr:rowOff>
    </xdr:from>
    <xdr:ext cx="469744" cy="259045"/>
    <xdr:sp macro="" textlink="">
      <xdr:nvSpPr>
        <xdr:cNvPr id="636" name="災害復旧費最大値テキスト"/>
        <xdr:cNvSpPr txBox="1"/>
      </xdr:nvSpPr>
      <xdr:spPr>
        <a:xfrm>
          <a:off x="16370300" y="121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163017</xdr:rowOff>
    </xdr:from>
    <xdr:to>
      <xdr:col>86</xdr:col>
      <xdr:colOff>25400</xdr:colOff>
      <xdr:row>71</xdr:row>
      <xdr:rowOff>163017</xdr:rowOff>
    </xdr:to>
    <xdr:cxnSp macro="">
      <xdr:nvCxnSpPr>
        <xdr:cNvPr id="637" name="直線コネクタ 636"/>
        <xdr:cNvCxnSpPr/>
      </xdr:nvCxnSpPr>
      <xdr:spPr>
        <a:xfrm>
          <a:off x="16230600" y="123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134638</xdr:rowOff>
    </xdr:from>
    <xdr:ext cx="469744" cy="259045"/>
    <xdr:sp macro="" textlink="">
      <xdr:nvSpPr>
        <xdr:cNvPr id="639" name="災害復旧費平均値テキスト"/>
        <xdr:cNvSpPr txBox="1"/>
      </xdr:nvSpPr>
      <xdr:spPr>
        <a:xfrm>
          <a:off x="16370300" y="1299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111761</xdr:rowOff>
    </xdr:from>
    <xdr:to>
      <xdr:col>85</xdr:col>
      <xdr:colOff>177800</xdr:colOff>
      <xdr:row>77</xdr:row>
      <xdr:rowOff>41911</xdr:rowOff>
    </xdr:to>
    <xdr:sp macro="" textlink="">
      <xdr:nvSpPr>
        <xdr:cNvPr id="640" name="フローチャート: 判断 639"/>
        <xdr:cNvSpPr/>
      </xdr:nvSpPr>
      <xdr:spPr>
        <a:xfrm>
          <a:off x="16268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7975</xdr:rowOff>
    </xdr:from>
    <xdr:to>
      <xdr:col>81</xdr:col>
      <xdr:colOff>101600</xdr:colOff>
      <xdr:row>70</xdr:row>
      <xdr:rowOff>109575</xdr:rowOff>
    </xdr:to>
    <xdr:sp macro="" textlink="">
      <xdr:nvSpPr>
        <xdr:cNvPr id="642" name="フローチャート: 判断 641"/>
        <xdr:cNvSpPr/>
      </xdr:nvSpPr>
      <xdr:spPr>
        <a:xfrm>
          <a:off x="15430500" y="1200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126102</xdr:rowOff>
    </xdr:from>
    <xdr:ext cx="469744" cy="259045"/>
    <xdr:sp macro="" textlink="">
      <xdr:nvSpPr>
        <xdr:cNvPr id="643" name="テキスト ボックス 642"/>
        <xdr:cNvSpPr txBox="1"/>
      </xdr:nvSpPr>
      <xdr:spPr>
        <a:xfrm>
          <a:off x="15246428" y="1178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123190</xdr:rowOff>
    </xdr:from>
    <xdr:to>
      <xdr:col>76</xdr:col>
      <xdr:colOff>165100</xdr:colOff>
      <xdr:row>74</xdr:row>
      <xdr:rowOff>53340</xdr:rowOff>
    </xdr:to>
    <xdr:sp macro="" textlink="">
      <xdr:nvSpPr>
        <xdr:cNvPr id="645" name="フローチャート: 判断 644"/>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69867</xdr:rowOff>
    </xdr:from>
    <xdr:ext cx="469744" cy="259045"/>
    <xdr:sp macro="" textlink="">
      <xdr:nvSpPr>
        <xdr:cNvPr id="646" name="テキスト ボックス 645"/>
        <xdr:cNvSpPr txBox="1"/>
      </xdr:nvSpPr>
      <xdr:spPr>
        <a:xfrm>
          <a:off x="14357428" y="124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169139</xdr:rowOff>
    </xdr:from>
    <xdr:to>
      <xdr:col>72</xdr:col>
      <xdr:colOff>38100</xdr:colOff>
      <xdr:row>72</xdr:row>
      <xdr:rowOff>99289</xdr:rowOff>
    </xdr:to>
    <xdr:sp macro="" textlink="">
      <xdr:nvSpPr>
        <xdr:cNvPr id="648" name="フローチャート: 判断 647"/>
        <xdr:cNvSpPr/>
      </xdr:nvSpPr>
      <xdr:spPr>
        <a:xfrm>
          <a:off x="13652500" y="1234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115816</xdr:rowOff>
    </xdr:from>
    <xdr:ext cx="469744" cy="259045"/>
    <xdr:sp macro="" textlink="">
      <xdr:nvSpPr>
        <xdr:cNvPr id="649" name="テキスト ボックス 648"/>
        <xdr:cNvSpPr txBox="1"/>
      </xdr:nvSpPr>
      <xdr:spPr>
        <a:xfrm>
          <a:off x="13468428" y="121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98272</xdr:rowOff>
    </xdr:from>
    <xdr:to>
      <xdr:col>67</xdr:col>
      <xdr:colOff>101600</xdr:colOff>
      <xdr:row>71</xdr:row>
      <xdr:rowOff>28422</xdr:rowOff>
    </xdr:to>
    <xdr:sp macro="" textlink="">
      <xdr:nvSpPr>
        <xdr:cNvPr id="650" name="フローチャート: 判断 649"/>
        <xdr:cNvSpPr/>
      </xdr:nvSpPr>
      <xdr:spPr>
        <a:xfrm>
          <a:off x="12763500" y="120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44949</xdr:rowOff>
    </xdr:from>
    <xdr:ext cx="469744" cy="259045"/>
    <xdr:sp macro="" textlink="">
      <xdr:nvSpPr>
        <xdr:cNvPr id="651" name="テキスト ボックス 650"/>
        <xdr:cNvSpPr txBox="1"/>
      </xdr:nvSpPr>
      <xdr:spPr>
        <a:xfrm>
          <a:off x="12579428" y="118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1" name="直線コネクタ 690"/>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2"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3" name="直線コネクタ 692"/>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4"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5" name="直線コネクタ 694"/>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5359</xdr:rowOff>
    </xdr:from>
    <xdr:to>
      <xdr:col>85</xdr:col>
      <xdr:colOff>127000</xdr:colOff>
      <xdr:row>96</xdr:row>
      <xdr:rowOff>85331</xdr:rowOff>
    </xdr:to>
    <xdr:cxnSp macro="">
      <xdr:nvCxnSpPr>
        <xdr:cNvPr id="696" name="直線コネクタ 695"/>
        <xdr:cNvCxnSpPr/>
      </xdr:nvCxnSpPr>
      <xdr:spPr>
        <a:xfrm flipV="1">
          <a:off x="15481300" y="16293109"/>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72268</xdr:rowOff>
    </xdr:from>
    <xdr:ext cx="534377" cy="259045"/>
    <xdr:sp macro="" textlink="">
      <xdr:nvSpPr>
        <xdr:cNvPr id="697" name="公債費平均値テキスト"/>
        <xdr:cNvSpPr txBox="1"/>
      </xdr:nvSpPr>
      <xdr:spPr>
        <a:xfrm>
          <a:off x="16370300" y="1601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698" name="フローチャート: 判断 697"/>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85331</xdr:rowOff>
    </xdr:from>
    <xdr:to>
      <xdr:col>81</xdr:col>
      <xdr:colOff>50800</xdr:colOff>
      <xdr:row>96</xdr:row>
      <xdr:rowOff>161492</xdr:rowOff>
    </xdr:to>
    <xdr:cxnSp macro="">
      <xdr:nvCxnSpPr>
        <xdr:cNvPr id="699" name="直線コネクタ 698"/>
        <xdr:cNvCxnSpPr/>
      </xdr:nvCxnSpPr>
      <xdr:spPr>
        <a:xfrm flipV="1">
          <a:off x="14592300" y="16544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700" name="フローチャート: 判断 699"/>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102213</xdr:rowOff>
    </xdr:from>
    <xdr:ext cx="534377" cy="259045"/>
    <xdr:sp macro="" textlink="">
      <xdr:nvSpPr>
        <xdr:cNvPr id="701" name="テキスト ボックス 700"/>
        <xdr:cNvSpPr txBox="1"/>
      </xdr:nvSpPr>
      <xdr:spPr>
        <a:xfrm>
          <a:off x="15214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161492</xdr:rowOff>
    </xdr:from>
    <xdr:to>
      <xdr:col>76</xdr:col>
      <xdr:colOff>114300</xdr:colOff>
      <xdr:row>97</xdr:row>
      <xdr:rowOff>56490</xdr:rowOff>
    </xdr:to>
    <xdr:cxnSp macro="">
      <xdr:nvCxnSpPr>
        <xdr:cNvPr id="702" name="直線コネクタ 701"/>
        <xdr:cNvCxnSpPr/>
      </xdr:nvCxnSpPr>
      <xdr:spPr>
        <a:xfrm flipV="1">
          <a:off x="13703300" y="16620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703" name="フローチャート: 判断 702"/>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141876</xdr:rowOff>
    </xdr:from>
    <xdr:ext cx="534377" cy="259045"/>
    <xdr:sp macro="" textlink="">
      <xdr:nvSpPr>
        <xdr:cNvPr id="704" name="テキスト ボックス 703"/>
        <xdr:cNvSpPr txBox="1"/>
      </xdr:nvSpPr>
      <xdr:spPr>
        <a:xfrm>
          <a:off x="1432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56490</xdr:rowOff>
    </xdr:from>
    <xdr:to>
      <xdr:col>71</xdr:col>
      <xdr:colOff>177800</xdr:colOff>
      <xdr:row>97</xdr:row>
      <xdr:rowOff>131623</xdr:rowOff>
    </xdr:to>
    <xdr:cxnSp macro="">
      <xdr:nvCxnSpPr>
        <xdr:cNvPr id="705" name="直線コネクタ 704"/>
        <xdr:cNvCxnSpPr/>
      </xdr:nvCxnSpPr>
      <xdr:spPr>
        <a:xfrm flipV="1">
          <a:off x="12814300" y="16687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706" name="フローチャート: 判断 705"/>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153688</xdr:rowOff>
    </xdr:from>
    <xdr:ext cx="534377" cy="259045"/>
    <xdr:sp macro="" textlink="">
      <xdr:nvSpPr>
        <xdr:cNvPr id="707" name="テキスト ボックス 706"/>
        <xdr:cNvSpPr txBox="1"/>
      </xdr:nvSpPr>
      <xdr:spPr>
        <a:xfrm>
          <a:off x="13436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08" name="フローチャート: 判断 707"/>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123931</xdr:rowOff>
    </xdr:from>
    <xdr:ext cx="534377" cy="259045"/>
    <xdr:sp macro="" textlink="">
      <xdr:nvSpPr>
        <xdr:cNvPr id="709" name="テキスト ボックス 708"/>
        <xdr:cNvSpPr txBox="1"/>
      </xdr:nvSpPr>
      <xdr:spPr>
        <a:xfrm>
          <a:off x="12547111"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126009</xdr:rowOff>
    </xdr:from>
    <xdr:to>
      <xdr:col>85</xdr:col>
      <xdr:colOff>177800</xdr:colOff>
      <xdr:row>95</xdr:row>
      <xdr:rowOff>56159</xdr:rowOff>
    </xdr:to>
    <xdr:sp macro="" textlink="">
      <xdr:nvSpPr>
        <xdr:cNvPr id="715" name="楕円 714"/>
        <xdr:cNvSpPr/>
      </xdr:nvSpPr>
      <xdr:spPr>
        <a:xfrm>
          <a:off x="16268700" y="1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104436</xdr:rowOff>
    </xdr:from>
    <xdr:ext cx="534377" cy="259045"/>
    <xdr:sp macro="" textlink="">
      <xdr:nvSpPr>
        <xdr:cNvPr id="716" name="公債費該当値テキスト"/>
        <xdr:cNvSpPr txBox="1"/>
      </xdr:nvSpPr>
      <xdr:spPr>
        <a:xfrm>
          <a:off x="16370300" y="162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34531</xdr:rowOff>
    </xdr:from>
    <xdr:to>
      <xdr:col>81</xdr:col>
      <xdr:colOff>101600</xdr:colOff>
      <xdr:row>96</xdr:row>
      <xdr:rowOff>136131</xdr:rowOff>
    </xdr:to>
    <xdr:sp macro="" textlink="">
      <xdr:nvSpPr>
        <xdr:cNvPr id="717" name="楕円 716"/>
        <xdr:cNvSpPr/>
      </xdr:nvSpPr>
      <xdr:spPr>
        <a:xfrm>
          <a:off x="15430500" y="16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127258</xdr:rowOff>
    </xdr:from>
    <xdr:ext cx="534377" cy="259045"/>
    <xdr:sp macro="" textlink="">
      <xdr:nvSpPr>
        <xdr:cNvPr id="718" name="テキスト ボックス 717"/>
        <xdr:cNvSpPr txBox="1"/>
      </xdr:nvSpPr>
      <xdr:spPr>
        <a:xfrm>
          <a:off x="15214111"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110692</xdr:rowOff>
    </xdr:from>
    <xdr:to>
      <xdr:col>76</xdr:col>
      <xdr:colOff>165100</xdr:colOff>
      <xdr:row>97</xdr:row>
      <xdr:rowOff>40842</xdr:rowOff>
    </xdr:to>
    <xdr:sp macro="" textlink="">
      <xdr:nvSpPr>
        <xdr:cNvPr id="719" name="楕円 718"/>
        <xdr:cNvSpPr/>
      </xdr:nvSpPr>
      <xdr:spPr>
        <a:xfrm>
          <a:off x="145415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31969</xdr:rowOff>
    </xdr:from>
    <xdr:ext cx="534377" cy="259045"/>
    <xdr:sp macro="" textlink="">
      <xdr:nvSpPr>
        <xdr:cNvPr id="720" name="テキスト ボックス 719"/>
        <xdr:cNvSpPr txBox="1"/>
      </xdr:nvSpPr>
      <xdr:spPr>
        <a:xfrm>
          <a:off x="1432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5690</xdr:rowOff>
    </xdr:from>
    <xdr:to>
      <xdr:col>72</xdr:col>
      <xdr:colOff>38100</xdr:colOff>
      <xdr:row>97</xdr:row>
      <xdr:rowOff>107290</xdr:rowOff>
    </xdr:to>
    <xdr:sp macro="" textlink="">
      <xdr:nvSpPr>
        <xdr:cNvPr id="721" name="楕円 720"/>
        <xdr:cNvSpPr/>
      </xdr:nvSpPr>
      <xdr:spPr>
        <a:xfrm>
          <a:off x="136525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98417</xdr:rowOff>
    </xdr:from>
    <xdr:ext cx="534377" cy="259045"/>
    <xdr:sp macro="" textlink="">
      <xdr:nvSpPr>
        <xdr:cNvPr id="722" name="テキスト ボックス 721"/>
        <xdr:cNvSpPr txBox="1"/>
      </xdr:nvSpPr>
      <xdr:spPr>
        <a:xfrm>
          <a:off x="13436111" y="167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80823</xdr:rowOff>
    </xdr:from>
    <xdr:to>
      <xdr:col>67</xdr:col>
      <xdr:colOff>101600</xdr:colOff>
      <xdr:row>98</xdr:row>
      <xdr:rowOff>10973</xdr:rowOff>
    </xdr:to>
    <xdr:sp macro="" textlink="">
      <xdr:nvSpPr>
        <xdr:cNvPr id="723" name="楕円 722"/>
        <xdr:cNvSpPr/>
      </xdr:nvSpPr>
      <xdr:spPr>
        <a:xfrm>
          <a:off x="12763500" y="167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2100</xdr:rowOff>
    </xdr:from>
    <xdr:ext cx="534377" cy="259045"/>
    <xdr:sp macro="" textlink="">
      <xdr:nvSpPr>
        <xdr:cNvPr id="724" name="テキスト ボックス 723"/>
        <xdr:cNvSpPr txBox="1"/>
      </xdr:nvSpPr>
      <xdr:spPr>
        <a:xfrm>
          <a:off x="12547111"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40" name="テキスト ボックス 739"/>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4" name="直線コネクタ 743"/>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7"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8" name="直線コネクタ 747"/>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50"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1" name="フローチャート: 判断 750"/>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53" name="フローチャート: 判断 752"/>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54" name="テキスト ボックス 753"/>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56" name="フローチャート: 判断 755"/>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57" name="テキスト ボックス 756"/>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59" name="フローチャート: 判断 758"/>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60" name="テキスト ボックス 759"/>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61" name="フローチャート: 判断 760"/>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62" name="テキスト ボックス 761"/>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総務費は、類似団体平均を下回っている。前年度と比較すると、</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特別定額給付金給付事業の終了など</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71,853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民生費は、類似団体・県・全国平均をいずれも下回っている。前年度と比較すると、子育て世帯への臨時特別給付金事業、住民税非課税世帯等に対する臨時特別給付金事業の増などにより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16,584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衛生費は、類似団体・県・全国平均をいずれも下回っている。前年度と比較すると、新型コロナウイルスワクチン接種関係経費の増などにより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7,978</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農林水産業費は、類似団体平均を下回っているが、県・全国平均を上回っている。前年度と比較すると、産地パワーアップ事業補助金、強い農業・担い手づくり総合支援交付金事業補助金の終了などにより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16,717</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商工費は、類似団体・県・全国平均をいずれも下回っている。前年度と比較すると、プレミアム付商品券事業委託料の減などにより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413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土木費は、類似団体・県・全国平均をいずれも下回っている。前年度と比較すると、下水道事業補助金の減などにより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1,142</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教育費は、類似団体・県・全国平均をいずれも下回っている。前年度と比較すると、小・中学校情報機器整備事業、小・中学校通信ネットワーク整備委託料、七重小学校校舎大規模改造事業の終了などにより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14,566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例年決算剰余金を財政調整基金に積み立てており、令和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年度は取崩しがなかったため標準財政規模比において</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実質収支額については、適正比率と言われている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％前後となっている。今後も同率を維持していくよう努める。</a:t>
          </a:r>
        </a:p>
        <a:p>
          <a:r>
            <a:rPr kumimoji="1" lang="ja-JP" altLang="en-US" sz="1400">
              <a:latin typeface="ＭＳ ゴシック" pitchFamily="49" charset="-128"/>
              <a:ea typeface="ＭＳ ゴシック" pitchFamily="49" charset="-128"/>
            </a:rPr>
            <a:t>　今年度の実質単年度収支は、前年度に引き続き黒字となっている。</a:t>
          </a:r>
        </a:p>
        <a:p>
          <a:r>
            <a:rPr kumimoji="1" lang="ja-JP" altLang="en-US" sz="1400">
              <a:latin typeface="ＭＳ ゴシック" pitchFamily="49" charset="-128"/>
              <a:ea typeface="ＭＳ ゴシック" pitchFamily="49" charset="-128"/>
            </a:rPr>
            <a:t>　今後も事務事業の見直しなど歳出の合理化等を推進し、健全な行財政運営に努めていく。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全ての会計において赤字額は発生していない。</a:t>
          </a:r>
        </a:p>
        <a:p>
          <a:r>
            <a:rPr kumimoji="1" lang="ja-JP" altLang="en-US" sz="1400">
              <a:latin typeface="ＭＳ ゴシック" pitchFamily="49" charset="-128"/>
              <a:ea typeface="ＭＳ ゴシック" pitchFamily="49" charset="-128"/>
            </a:rPr>
            <a:t>　主な増減については、一般会計の実質収支が、</a:t>
          </a:r>
          <a:r>
            <a:rPr kumimoji="1" lang="en-US" altLang="ja-JP" sz="1400">
              <a:latin typeface="ＭＳ ゴシック" pitchFamily="49" charset="-128"/>
              <a:ea typeface="ＭＳ ゴシック" pitchFamily="49" charset="-128"/>
            </a:rPr>
            <a:t>R02:1,256</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R03:855</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百万円の減、介護保険特別会計の実質収支が、保険給付費の増等により</a:t>
          </a:r>
          <a:r>
            <a:rPr kumimoji="1" lang="en-US" altLang="ja-JP" sz="1400">
              <a:latin typeface="ＭＳ ゴシック" pitchFamily="49" charset="-128"/>
              <a:ea typeface="ＭＳ ゴシック" pitchFamily="49" charset="-128"/>
            </a:rPr>
            <a:t>R02:144</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R03:112</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百万円の減、国民健康保険特別会計の実質収支が、保険給付費の減等により</a:t>
          </a:r>
          <a:r>
            <a:rPr kumimoji="1" lang="en-US" altLang="ja-JP" sz="1400">
              <a:latin typeface="ＭＳ ゴシック" pitchFamily="49" charset="-128"/>
              <a:ea typeface="ＭＳ ゴシック" pitchFamily="49" charset="-128"/>
            </a:rPr>
            <a:t>R02:50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R03:200</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今後も赤字額の発生がないよう適正な財政運営を心がける。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繰越各小学校空調整備事業、坂東</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周辺地区都市再生整備事業の元金償還開始等により増となっている。</a:t>
          </a:r>
        </a:p>
        <a:p>
          <a:r>
            <a:rPr kumimoji="1" lang="ja-JP" altLang="en-US" sz="1400">
              <a:latin typeface="ＭＳ ゴシック" pitchFamily="49" charset="-128"/>
              <a:ea typeface="ＭＳ ゴシック" pitchFamily="49" charset="-128"/>
            </a:rPr>
            <a:t>　公営企業債の元利償還金に対する繰入金については、元利償還に対する繰入基準額の減により減少している。</a:t>
          </a:r>
        </a:p>
        <a:p>
          <a:r>
            <a:rPr kumimoji="1" lang="ja-JP" altLang="en-US" sz="1400">
              <a:latin typeface="ＭＳ ゴシック" pitchFamily="49" charset="-128"/>
              <a:ea typeface="ＭＳ ゴシック" pitchFamily="49" charset="-128"/>
            </a:rPr>
            <a:t>　組合等が起こした地方債の元利償還金に対する負担金等については、一部事務組合の元利償還金の減により減少している。</a:t>
          </a:r>
        </a:p>
        <a:p>
          <a:r>
            <a:rPr kumimoji="1" lang="ja-JP" altLang="en-US" sz="1400">
              <a:latin typeface="ＭＳ ゴシック" pitchFamily="49" charset="-128"/>
              <a:ea typeface="ＭＳ ゴシック" pitchFamily="49" charset="-128"/>
            </a:rPr>
            <a:t>　算入公債費等については、臨時財政対策債償還費の増により増加している。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一般会計等に係る地方債の現在高については、旧市町村合併特例事業債などの元金償還により減少している。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債務負担行為に基づく支出予定額については、国施行霞ケ浦用水事業などの償還により減少している。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公営企業債等繰入見込額については、下水道事業会計の公債費繰入の減により減少している。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組合等負担等見込額については、さしま環境管理事務組合などの地方債償還に係る負担金の減により減少している。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退職手当負担見込額については、組合等積立額・積立不足額の増により減少している。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充当可能基金については、財政調整基金、公共施設整備基金のなどの積み立てにより増加している。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充当可能特定歳入については、都市計画事業の地方債現在高などの充当可能額の減により減少している。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基準財政需要額算入見込額については、合併特例事業債や下水道事業債の償還残高の減等により減少している。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大規模事業等の元利償還や老朽化に伴う公共施設の改修等、今後の財政需要に備えるため、計画的に積立てを行っていく。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地域振興基金：文化振興事業団補助金など地域の振興に資する事業に充てるため取り崩したことによる減。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万円の増となった。例年決算剰余金を財政調整基金に積み立てているが、令和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年度は取崩しがなかったため残高が増加した。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災害や社会保障関係経費の増大などに備えるため、過去の取り崩し実績や決算状況を踏まえ積立てを行っていく。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万円となっており、決算剰余金を積立てたことにより、前年度から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万円ほど減少する見込みである。庁舎建設等の大規模事業の元金償還に備えるため、計画的に積立てを行っていく。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24207545</v>
      </c>
      <c r="BO4" s="374"/>
      <c r="BP4" s="374"/>
      <c r="BQ4" s="374"/>
      <c r="BR4" s="374"/>
      <c r="BS4" s="374"/>
      <c r="BT4" s="374"/>
      <c r="BU4" s="375"/>
      <c r="BV4" s="373">
        <v>28903797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v>
      </c>
      <c r="CU4" s="380"/>
      <c r="CV4" s="380"/>
      <c r="CW4" s="380"/>
      <c r="CX4" s="380"/>
      <c r="CY4" s="380"/>
      <c r="CZ4" s="380"/>
      <c r="DA4" s="381"/>
      <c r="DB4" s="379">
        <v>9.1999999999999993</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23287831</v>
      </c>
      <c r="BO5" s="411"/>
      <c r="BP5" s="411"/>
      <c r="BQ5" s="411"/>
      <c r="BR5" s="411"/>
      <c r="BS5" s="411"/>
      <c r="BT5" s="411"/>
      <c r="BU5" s="412"/>
      <c r="BV5" s="410">
        <v>27529536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85.3</v>
      </c>
      <c r="CU5" s="408"/>
      <c r="CV5" s="408"/>
      <c r="CW5" s="408"/>
      <c r="CX5" s="408"/>
      <c r="CY5" s="408"/>
      <c r="CZ5" s="408"/>
      <c r="DA5" s="409"/>
      <c r="DB5" s="407">
        <v>89.9</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919714</v>
      </c>
      <c r="BO6" s="411"/>
      <c r="BP6" s="411"/>
      <c r="BQ6" s="411"/>
      <c r="BR6" s="411"/>
      <c r="BS6" s="411"/>
      <c r="BT6" s="411"/>
      <c r="BU6" s="412"/>
      <c r="BV6" s="410">
        <v>1374261</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91.3</v>
      </c>
      <c r="CU6" s="448"/>
      <c r="CV6" s="448"/>
      <c r="CW6" s="448"/>
      <c r="CX6" s="448"/>
      <c r="CY6" s="448"/>
      <c r="CZ6" s="448"/>
      <c r="DA6" s="449"/>
      <c r="DB6" s="447">
        <v>94.8</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64646</v>
      </c>
      <c r="BO7" s="411"/>
      <c r="BP7" s="411"/>
      <c r="BQ7" s="411"/>
      <c r="BR7" s="411"/>
      <c r="BS7" s="411"/>
      <c r="BT7" s="411"/>
      <c r="BU7" s="412"/>
      <c r="BV7" s="410">
        <v>118493</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14287853</v>
      </c>
      <c r="CU7" s="411"/>
      <c r="CV7" s="411"/>
      <c r="CW7" s="411"/>
      <c r="CX7" s="411"/>
      <c r="CY7" s="411"/>
      <c r="CZ7" s="411"/>
      <c r="DA7" s="412"/>
      <c r="DB7" s="410">
        <v>13631814</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855068</v>
      </c>
      <c r="BO8" s="411"/>
      <c r="BP8" s="411"/>
      <c r="BQ8" s="411"/>
      <c r="BR8" s="411"/>
      <c r="BS8" s="411"/>
      <c r="BT8" s="411"/>
      <c r="BU8" s="412"/>
      <c r="BV8" s="410">
        <v>1255768</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0.64</v>
      </c>
      <c r="CU8" s="451"/>
      <c r="CV8" s="451"/>
      <c r="CW8" s="451"/>
      <c r="CX8" s="451"/>
      <c r="CY8" s="451"/>
      <c r="CZ8" s="451"/>
      <c r="DA8" s="452"/>
      <c r="DB8" s="450">
        <v>0.66</v>
      </c>
      <c r="DC8" s="451"/>
      <c r="DD8" s="451"/>
      <c r="DE8" s="451"/>
      <c r="DF8" s="451"/>
      <c r="DG8" s="451"/>
      <c r="DH8" s="451"/>
      <c r="DI8" s="452"/>
    </row>
    <row r="9" spans="1:119" ht="18.75" customHeight="1" thickBot="1">
      <c r="A9" s="178"/>
      <c r="B9" s="404" t="s">
        <v>113</v>
      </c>
      <c r="C9" s="405"/>
      <c r="D9" s="405"/>
      <c r="E9" s="405"/>
      <c r="F9" s="405"/>
      <c r="G9" s="405"/>
      <c r="H9" s="405"/>
      <c r="I9" s="405"/>
      <c r="J9" s="405"/>
      <c r="K9" s="453"/>
      <c r="L9" s="454" t="s">
        <v>114</v>
      </c>
      <c r="M9" s="455"/>
      <c r="N9" s="455"/>
      <c r="O9" s="455"/>
      <c r="P9" s="455"/>
      <c r="Q9" s="456"/>
      <c r="R9" s="457">
        <v>52265</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102</v>
      </c>
      <c r="AV9" s="443"/>
      <c r="AW9" s="443"/>
      <c r="AX9" s="443"/>
      <c r="AY9" s="444" t="s">
        <v>117</v>
      </c>
      <c r="AZ9" s="445"/>
      <c r="BA9" s="445"/>
      <c r="BB9" s="445"/>
      <c r="BC9" s="445"/>
      <c r="BD9" s="445"/>
      <c r="BE9" s="445"/>
      <c r="BF9" s="445"/>
      <c r="BG9" s="445"/>
      <c r="BH9" s="445"/>
      <c r="BI9" s="445"/>
      <c r="BJ9" s="445"/>
      <c r="BK9" s="445"/>
      <c r="BL9" s="445"/>
      <c r="BM9" s="446"/>
      <c r="BN9" s="410">
        <v>-400700</v>
      </c>
      <c r="BO9" s="411"/>
      <c r="BP9" s="411"/>
      <c r="BQ9" s="411"/>
      <c r="BR9" s="411"/>
      <c r="BS9" s="411"/>
      <c r="BT9" s="411"/>
      <c r="BU9" s="412"/>
      <c r="BV9" s="410">
        <v>471965</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14.4</v>
      </c>
      <c r="CU9" s="408"/>
      <c r="CV9" s="408"/>
      <c r="CW9" s="408"/>
      <c r="CX9" s="408"/>
      <c r="CY9" s="408"/>
      <c r="CZ9" s="408"/>
      <c r="DA9" s="409"/>
      <c r="DB9" s="407">
        <v>13.2</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119</v>
      </c>
      <c r="M10" s="440"/>
      <c r="N10" s="440"/>
      <c r="O10" s="440"/>
      <c r="P10" s="440"/>
      <c r="Q10" s="441"/>
      <c r="R10" s="461">
        <v>54087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541191</v>
      </c>
      <c r="BO10" s="411"/>
      <c r="BP10" s="411"/>
      <c r="BQ10" s="411"/>
      <c r="BR10" s="411"/>
      <c r="BS10" s="411"/>
      <c r="BT10" s="411"/>
      <c r="BU10" s="412"/>
      <c r="BV10" s="410">
        <v>1015</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102</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52928</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332853</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140</v>
      </c>
      <c r="N13" s="502"/>
      <c r="O13" s="502"/>
      <c r="P13" s="502"/>
      <c r="Q13" s="503"/>
      <c r="R13" s="494">
        <v>49995</v>
      </c>
      <c r="S13" s="495"/>
      <c r="T13" s="495"/>
      <c r="U13" s="495"/>
      <c r="V13" s="496"/>
      <c r="W13" s="426" t="s">
        <v>141</v>
      </c>
      <c r="X13" s="427"/>
      <c r="Y13" s="427"/>
      <c r="Z13" s="427"/>
      <c r="AA13" s="427"/>
      <c r="AB13" s="417"/>
      <c r="AC13" s="461">
        <v>2928</v>
      </c>
      <c r="AD13" s="462"/>
      <c r="AE13" s="462"/>
      <c r="AF13" s="462"/>
      <c r="AG13" s="504"/>
      <c r="AH13" s="461">
        <v>3094</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140491</v>
      </c>
      <c r="BO13" s="411"/>
      <c r="BP13" s="411"/>
      <c r="BQ13" s="411"/>
      <c r="BR13" s="411"/>
      <c r="BS13" s="411"/>
      <c r="BT13" s="411"/>
      <c r="BU13" s="412"/>
      <c r="BV13" s="410">
        <v>140127</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6.8</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146</v>
      </c>
      <c r="M14" s="492"/>
      <c r="N14" s="492"/>
      <c r="O14" s="492"/>
      <c r="P14" s="492"/>
      <c r="Q14" s="493"/>
      <c r="R14" s="494">
        <v>53550</v>
      </c>
      <c r="S14" s="495"/>
      <c r="T14" s="495"/>
      <c r="U14" s="495"/>
      <c r="V14" s="496"/>
      <c r="W14" s="400"/>
      <c r="X14" s="401"/>
      <c r="Y14" s="401"/>
      <c r="Z14" s="401"/>
      <c r="AA14" s="401"/>
      <c r="AB14" s="390"/>
      <c r="AC14" s="497">
        <v>10.6</v>
      </c>
      <c r="AD14" s="498"/>
      <c r="AE14" s="498"/>
      <c r="AF14" s="498"/>
      <c r="AG14" s="499"/>
      <c r="AH14" s="497">
        <v>11.1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64.8</v>
      </c>
      <c r="CU14" s="509"/>
      <c r="CV14" s="509"/>
      <c r="CW14" s="509"/>
      <c r="CX14" s="509"/>
      <c r="CY14" s="509"/>
      <c r="CZ14" s="509"/>
      <c r="DA14" s="510"/>
      <c r="DB14" s="508">
        <v>92.5</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140</v>
      </c>
      <c r="N15" s="502"/>
      <c r="O15" s="502"/>
      <c r="P15" s="502"/>
      <c r="Q15" s="503"/>
      <c r="R15" s="494">
        <v>50640</v>
      </c>
      <c r="S15" s="495"/>
      <c r="T15" s="495"/>
      <c r="U15" s="495"/>
      <c r="V15" s="496"/>
      <c r="W15" s="426" t="s">
        <v>148</v>
      </c>
      <c r="X15" s="427"/>
      <c r="Y15" s="427"/>
      <c r="Z15" s="427"/>
      <c r="AA15" s="427"/>
      <c r="AB15" s="417"/>
      <c r="AC15" s="461">
        <v>10509</v>
      </c>
      <c r="AD15" s="462"/>
      <c r="AE15" s="462"/>
      <c r="AF15" s="462"/>
      <c r="AG15" s="504"/>
      <c r="AH15" s="461">
        <v>10745</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7143409</v>
      </c>
      <c r="BO15" s="374"/>
      <c r="BP15" s="374"/>
      <c r="BQ15" s="374"/>
      <c r="BR15" s="374"/>
      <c r="BS15" s="374"/>
      <c r="BT15" s="374"/>
      <c r="BU15" s="375"/>
      <c r="BV15" s="373">
        <v>7219204</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37.9</v>
      </c>
      <c r="AD16" s="498"/>
      <c r="AE16" s="498"/>
      <c r="AF16" s="498"/>
      <c r="AG16" s="499"/>
      <c r="AH16" s="497">
        <v>38.5</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11451102</v>
      </c>
      <c r="BO16" s="411"/>
      <c r="BP16" s="411"/>
      <c r="BQ16" s="411"/>
      <c r="BR16" s="411"/>
      <c r="BS16" s="411"/>
      <c r="BT16" s="411"/>
      <c r="BU16" s="412"/>
      <c r="BV16" s="410">
        <v>11035797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14260</v>
      </c>
      <c r="AD17" s="462"/>
      <c r="AE17" s="462"/>
      <c r="AF17" s="462"/>
      <c r="AG17" s="504"/>
      <c r="AH17" s="461">
        <v>14043</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9006961</v>
      </c>
      <c r="BO17" s="411"/>
      <c r="BP17" s="411"/>
      <c r="BQ17" s="411"/>
      <c r="BR17" s="411"/>
      <c r="BS17" s="411"/>
      <c r="BT17" s="411"/>
      <c r="BU17" s="412"/>
      <c r="BV17" s="410">
        <v>9106102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158</v>
      </c>
      <c r="C18" s="453"/>
      <c r="D18" s="453"/>
      <c r="E18" s="533"/>
      <c r="F18" s="533"/>
      <c r="G18" s="533"/>
      <c r="H18" s="533"/>
      <c r="I18" s="533"/>
      <c r="J18" s="533"/>
      <c r="K18" s="533"/>
      <c r="L18" s="534">
        <v>123.03</v>
      </c>
      <c r="M18" s="534"/>
      <c r="N18" s="534"/>
      <c r="O18" s="534"/>
      <c r="P18" s="534"/>
      <c r="Q18" s="534"/>
      <c r="R18" s="535"/>
      <c r="S18" s="535"/>
      <c r="T18" s="535"/>
      <c r="U18" s="535"/>
      <c r="V18" s="536"/>
      <c r="W18" s="428"/>
      <c r="X18" s="429"/>
      <c r="Y18" s="429"/>
      <c r="Z18" s="429"/>
      <c r="AA18" s="429"/>
      <c r="AB18" s="420"/>
      <c r="AC18" s="537">
        <v>51.5</v>
      </c>
      <c r="AD18" s="538"/>
      <c r="AE18" s="538"/>
      <c r="AF18" s="538"/>
      <c r="AG18" s="539"/>
      <c r="AH18" s="537">
        <v>50.4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12801629</v>
      </c>
      <c r="BO18" s="411"/>
      <c r="BP18" s="411"/>
      <c r="BQ18" s="411"/>
      <c r="BR18" s="411"/>
      <c r="BS18" s="411"/>
      <c r="BT18" s="411"/>
      <c r="BU18" s="412"/>
      <c r="BV18" s="410">
        <v>12451199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160</v>
      </c>
      <c r="C19" s="453"/>
      <c r="D19" s="453"/>
      <c r="E19" s="533"/>
      <c r="F19" s="533"/>
      <c r="G19" s="533"/>
      <c r="H19" s="533"/>
      <c r="I19" s="533"/>
      <c r="J19" s="533"/>
      <c r="K19" s="533"/>
      <c r="L19" s="541">
        <v>425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17592940</v>
      </c>
      <c r="BO19" s="411"/>
      <c r="BP19" s="411"/>
      <c r="BQ19" s="411"/>
      <c r="BR19" s="411"/>
      <c r="BS19" s="411"/>
      <c r="BT19" s="411"/>
      <c r="BU19" s="412"/>
      <c r="BV19" s="410">
        <v>16727960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162</v>
      </c>
      <c r="C20" s="453"/>
      <c r="D20" s="453"/>
      <c r="E20" s="533"/>
      <c r="F20" s="533"/>
      <c r="G20" s="533"/>
      <c r="H20" s="533"/>
      <c r="I20" s="533"/>
      <c r="J20" s="533"/>
      <c r="K20" s="533"/>
      <c r="L20" s="541">
        <v>18452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30124028</v>
      </c>
      <c r="BO22" s="374"/>
      <c r="BP22" s="374"/>
      <c r="BQ22" s="374"/>
      <c r="BR22" s="374"/>
      <c r="BS22" s="374"/>
      <c r="BT22" s="374"/>
      <c r="BU22" s="375"/>
      <c r="BV22" s="373">
        <v>31524189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22630919</v>
      </c>
      <c r="BO23" s="411"/>
      <c r="BP23" s="411"/>
      <c r="BQ23" s="411"/>
      <c r="BR23" s="411"/>
      <c r="BS23" s="411"/>
      <c r="BT23" s="411"/>
      <c r="BU23" s="412"/>
      <c r="BV23" s="410">
        <v>23346538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172</v>
      </c>
      <c r="F24" s="440"/>
      <c r="G24" s="440"/>
      <c r="H24" s="440"/>
      <c r="I24" s="440"/>
      <c r="J24" s="440"/>
      <c r="K24" s="441"/>
      <c r="L24" s="461">
        <v>1</v>
      </c>
      <c r="M24" s="462"/>
      <c r="N24" s="462"/>
      <c r="O24" s="462"/>
      <c r="P24" s="504"/>
      <c r="Q24" s="461">
        <v>7650</v>
      </c>
      <c r="R24" s="462"/>
      <c r="S24" s="462"/>
      <c r="T24" s="462"/>
      <c r="U24" s="462"/>
      <c r="V24" s="504"/>
      <c r="W24" s="556"/>
      <c r="X24" s="557"/>
      <c r="Y24" s="558"/>
      <c r="Z24" s="460" t="s">
        <v>173</v>
      </c>
      <c r="AA24" s="440"/>
      <c r="AB24" s="440"/>
      <c r="AC24" s="440"/>
      <c r="AD24" s="440"/>
      <c r="AE24" s="440"/>
      <c r="AF24" s="440"/>
      <c r="AG24" s="441"/>
      <c r="AH24" s="461">
        <v>379</v>
      </c>
      <c r="AI24" s="462"/>
      <c r="AJ24" s="462"/>
      <c r="AK24" s="462"/>
      <c r="AL24" s="504"/>
      <c r="AM24" s="461">
        <v>1176795</v>
      </c>
      <c r="AN24" s="462"/>
      <c r="AO24" s="462"/>
      <c r="AP24" s="462"/>
      <c r="AQ24" s="462"/>
      <c r="AR24" s="504"/>
      <c r="AS24" s="461">
        <v>3105</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19790964</v>
      </c>
      <c r="BO24" s="411"/>
      <c r="BP24" s="411"/>
      <c r="BQ24" s="411"/>
      <c r="BR24" s="411"/>
      <c r="BS24" s="411"/>
      <c r="BT24" s="411"/>
      <c r="BU24" s="412"/>
      <c r="BV24" s="410">
        <v>21263818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175</v>
      </c>
      <c r="F25" s="440"/>
      <c r="G25" s="440"/>
      <c r="H25" s="440"/>
      <c r="I25" s="440"/>
      <c r="J25" s="440"/>
      <c r="K25" s="441"/>
      <c r="L25" s="461">
        <v>1</v>
      </c>
      <c r="M25" s="462"/>
      <c r="N25" s="462"/>
      <c r="O25" s="462"/>
      <c r="P25" s="504"/>
      <c r="Q25" s="461">
        <v>6870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139</v>
      </c>
      <c r="AN25" s="462"/>
      <c r="AO25" s="462"/>
      <c r="AP25" s="462"/>
      <c r="AQ25" s="462"/>
      <c r="AR25" s="504"/>
      <c r="AS25" s="461" t="s">
        <v>130</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854487</v>
      </c>
      <c r="BO25" s="374"/>
      <c r="BP25" s="374"/>
      <c r="BQ25" s="374"/>
      <c r="BR25" s="374"/>
      <c r="BS25" s="374"/>
      <c r="BT25" s="374"/>
      <c r="BU25" s="375"/>
      <c r="BV25" s="373">
        <v>923551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179</v>
      </c>
      <c r="F26" s="440"/>
      <c r="G26" s="440"/>
      <c r="H26" s="440"/>
      <c r="I26" s="440"/>
      <c r="J26" s="440"/>
      <c r="K26" s="441"/>
      <c r="L26" s="461">
        <v>1</v>
      </c>
      <c r="M26" s="462"/>
      <c r="N26" s="462"/>
      <c r="O26" s="462"/>
      <c r="P26" s="504"/>
      <c r="Q26" s="461">
        <v>6250</v>
      </c>
      <c r="R26" s="462"/>
      <c r="S26" s="462"/>
      <c r="T26" s="462"/>
      <c r="U26" s="462"/>
      <c r="V26" s="504"/>
      <c r="W26" s="556"/>
      <c r="X26" s="557"/>
      <c r="Y26" s="558"/>
      <c r="Z26" s="460" t="s">
        <v>180</v>
      </c>
      <c r="AA26" s="562"/>
      <c r="AB26" s="562"/>
      <c r="AC26" s="562"/>
      <c r="AD26" s="562"/>
      <c r="AE26" s="562"/>
      <c r="AF26" s="562"/>
      <c r="AG26" s="563"/>
      <c r="AH26" s="461">
        <v>13</v>
      </c>
      <c r="AI26" s="462"/>
      <c r="AJ26" s="462"/>
      <c r="AK26" s="462"/>
      <c r="AL26" s="504"/>
      <c r="AM26" s="461">
        <v>38909</v>
      </c>
      <c r="AN26" s="462"/>
      <c r="AO26" s="462"/>
      <c r="AP26" s="462"/>
      <c r="AQ26" s="462"/>
      <c r="AR26" s="504"/>
      <c r="AS26" s="461">
        <v>2993</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182</v>
      </c>
      <c r="BO26" s="411"/>
      <c r="BP26" s="411"/>
      <c r="BQ26" s="411"/>
      <c r="BR26" s="411"/>
      <c r="BS26" s="411"/>
      <c r="BT26" s="411"/>
      <c r="BU26" s="412"/>
      <c r="BV26" s="410" t="s">
        <v>183</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184</v>
      </c>
      <c r="F27" s="440"/>
      <c r="G27" s="440"/>
      <c r="H27" s="440"/>
      <c r="I27" s="440"/>
      <c r="J27" s="440"/>
      <c r="K27" s="441"/>
      <c r="L27" s="461">
        <v>1</v>
      </c>
      <c r="M27" s="462"/>
      <c r="N27" s="462"/>
      <c r="O27" s="462"/>
      <c r="P27" s="504"/>
      <c r="Q27" s="461">
        <v>4520</v>
      </c>
      <c r="R27" s="462"/>
      <c r="S27" s="462"/>
      <c r="T27" s="462"/>
      <c r="U27" s="462"/>
      <c r="V27" s="504"/>
      <c r="W27" s="556"/>
      <c r="X27" s="557"/>
      <c r="Y27" s="558"/>
      <c r="Z27" s="460" t="s">
        <v>185</v>
      </c>
      <c r="AA27" s="440"/>
      <c r="AB27" s="440"/>
      <c r="AC27" s="440"/>
      <c r="AD27" s="440"/>
      <c r="AE27" s="440"/>
      <c r="AF27" s="440"/>
      <c r="AG27" s="441"/>
      <c r="AH27" s="461">
        <v>25</v>
      </c>
      <c r="AI27" s="462"/>
      <c r="AJ27" s="462"/>
      <c r="AK27" s="462"/>
      <c r="AL27" s="504"/>
      <c r="AM27" s="461">
        <v>71218</v>
      </c>
      <c r="AN27" s="462"/>
      <c r="AO27" s="462"/>
      <c r="AP27" s="462"/>
      <c r="AQ27" s="462"/>
      <c r="AR27" s="504"/>
      <c r="AS27" s="461">
        <v>2849</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v>782395</v>
      </c>
      <c r="BO27" s="530"/>
      <c r="BP27" s="530"/>
      <c r="BQ27" s="530"/>
      <c r="BR27" s="530"/>
      <c r="BS27" s="530"/>
      <c r="BT27" s="530"/>
      <c r="BU27" s="531"/>
      <c r="BV27" s="529">
        <v>782334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187</v>
      </c>
      <c r="F28" s="440"/>
      <c r="G28" s="440"/>
      <c r="H28" s="440"/>
      <c r="I28" s="440"/>
      <c r="J28" s="440"/>
      <c r="K28" s="441"/>
      <c r="L28" s="461">
        <v>1</v>
      </c>
      <c r="M28" s="462"/>
      <c r="N28" s="462"/>
      <c r="O28" s="462"/>
      <c r="P28" s="504"/>
      <c r="Q28" s="461">
        <v>4090</v>
      </c>
      <c r="R28" s="462"/>
      <c r="S28" s="462"/>
      <c r="T28" s="462"/>
      <c r="U28" s="462"/>
      <c r="V28" s="504"/>
      <c r="W28" s="556"/>
      <c r="X28" s="557"/>
      <c r="Y28" s="558"/>
      <c r="Z28" s="460" t="s">
        <v>188</v>
      </c>
      <c r="AA28" s="440"/>
      <c r="AB28" s="440"/>
      <c r="AC28" s="440"/>
      <c r="AD28" s="440"/>
      <c r="AE28" s="440"/>
      <c r="AF28" s="440"/>
      <c r="AG28" s="441"/>
      <c r="AH28" s="461" t="s">
        <v>130</v>
      </c>
      <c r="AI28" s="462"/>
      <c r="AJ28" s="462"/>
      <c r="AK28" s="462"/>
      <c r="AL28" s="504"/>
      <c r="AM28" s="461" t="s">
        <v>139</v>
      </c>
      <c r="AN28" s="462"/>
      <c r="AO28" s="462"/>
      <c r="AP28" s="462"/>
      <c r="AQ28" s="462"/>
      <c r="AR28" s="504"/>
      <c r="AS28" s="461" t="s">
        <v>139</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1734107</v>
      </c>
      <c r="BO28" s="374"/>
      <c r="BP28" s="374"/>
      <c r="BQ28" s="374"/>
      <c r="BR28" s="374"/>
      <c r="BS28" s="374"/>
      <c r="BT28" s="374"/>
      <c r="BU28" s="375"/>
      <c r="BV28" s="373">
        <v>1192916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190</v>
      </c>
      <c r="F29" s="440"/>
      <c r="G29" s="440"/>
      <c r="H29" s="440"/>
      <c r="I29" s="440"/>
      <c r="J29" s="440"/>
      <c r="K29" s="441"/>
      <c r="L29" s="461">
        <v>18</v>
      </c>
      <c r="M29" s="462"/>
      <c r="N29" s="462"/>
      <c r="O29" s="462"/>
      <c r="P29" s="504"/>
      <c r="Q29" s="461">
        <v>3850</v>
      </c>
      <c r="R29" s="462"/>
      <c r="S29" s="462"/>
      <c r="T29" s="462"/>
      <c r="U29" s="462"/>
      <c r="V29" s="504"/>
      <c r="W29" s="559"/>
      <c r="X29" s="560"/>
      <c r="Y29" s="561"/>
      <c r="Z29" s="460" t="s">
        <v>191</v>
      </c>
      <c r="AA29" s="440"/>
      <c r="AB29" s="440"/>
      <c r="AC29" s="440"/>
      <c r="AD29" s="440"/>
      <c r="AE29" s="440"/>
      <c r="AF29" s="440"/>
      <c r="AG29" s="441"/>
      <c r="AH29" s="461">
        <v>404</v>
      </c>
      <c r="AI29" s="462"/>
      <c r="AJ29" s="462"/>
      <c r="AK29" s="462"/>
      <c r="AL29" s="504"/>
      <c r="AM29" s="461">
        <v>1248013</v>
      </c>
      <c r="AN29" s="462"/>
      <c r="AO29" s="462"/>
      <c r="AP29" s="462"/>
      <c r="AQ29" s="462"/>
      <c r="AR29" s="504"/>
      <c r="AS29" s="461">
        <v>3089</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1424352</v>
      </c>
      <c r="BO29" s="411"/>
      <c r="BP29" s="411"/>
      <c r="BQ29" s="411"/>
      <c r="BR29" s="411"/>
      <c r="BS29" s="411"/>
      <c r="BT29" s="411"/>
      <c r="BU29" s="412"/>
      <c r="BV29" s="410">
        <v>1124133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98.4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2179892</v>
      </c>
      <c r="BO30" s="530"/>
      <c r="BP30" s="530"/>
      <c r="BQ30" s="530"/>
      <c r="BR30" s="530"/>
      <c r="BS30" s="530"/>
      <c r="BT30" s="530"/>
      <c r="BU30" s="531"/>
      <c r="BV30" s="529">
        <v>1435356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204</v>
      </c>
      <c r="AN33" s="434"/>
      <c r="AO33" s="399" t="s">
        <v>205</v>
      </c>
      <c r="AP33" s="399"/>
      <c r="AQ33" s="399"/>
      <c r="AR33" s="399"/>
      <c r="AS33" s="399"/>
      <c r="AT33" s="399"/>
      <c r="AU33" s="399"/>
      <c r="AV33" s="399"/>
      <c r="AW33" s="399"/>
      <c r="AX33" s="399"/>
      <c r="AY33" s="399"/>
      <c r="AZ33" s="399"/>
      <c r="BA33" s="399"/>
      <c r="BB33" s="399"/>
      <c r="BC33" s="399"/>
      <c r="BD33" s="204"/>
      <c r="BE33" s="399" t="s">
        <v>206</v>
      </c>
      <c r="BF33" s="399"/>
      <c r="BG33" s="399" t="s">
        <v>207</v>
      </c>
      <c r="BH33" s="399"/>
      <c r="BI33" s="399"/>
      <c r="BJ33" s="399"/>
      <c r="BK33" s="399"/>
      <c r="BL33" s="399"/>
      <c r="BM33" s="399"/>
      <c r="BN33" s="399"/>
      <c r="BO33" s="399"/>
      <c r="BP33" s="399"/>
      <c r="BQ33" s="399"/>
      <c r="BR33" s="399"/>
      <c r="BS33" s="399"/>
      <c r="BT33" s="399"/>
      <c r="BU33" s="399"/>
      <c r="BV33" s="204"/>
      <c r="BW33" s="434" t="s">
        <v>206</v>
      </c>
      <c r="BX33" s="434"/>
      <c r="BY33" s="399" t="s">
        <v>208</v>
      </c>
      <c r="BZ33" s="399"/>
      <c r="CA33" s="399"/>
      <c r="CB33" s="399"/>
      <c r="CC33" s="399"/>
      <c r="CD33" s="399"/>
      <c r="CE33" s="399"/>
      <c r="CF33" s="399"/>
      <c r="CG33" s="399"/>
      <c r="CH33" s="399"/>
      <c r="CI33" s="399"/>
      <c r="CJ33" s="399"/>
      <c r="CK33" s="399"/>
      <c r="CL33" s="399"/>
      <c r="CM33" s="399"/>
      <c r="CN33" s="203"/>
      <c r="CO33" s="434" t="s">
        <v>204</v>
      </c>
      <c r="CP33" s="434"/>
      <c r="CQ33" s="399" t="s">
        <v>209</v>
      </c>
      <c r="CR33" s="399"/>
      <c r="CS33" s="399"/>
      <c r="CT33" s="399"/>
      <c r="CU33" s="399"/>
      <c r="CV33" s="399"/>
      <c r="CW33" s="399"/>
      <c r="CX33" s="399"/>
      <c r="CY33" s="399"/>
      <c r="CZ33" s="399"/>
      <c r="DA33" s="399"/>
      <c r="DB33" s="399"/>
      <c r="DC33" s="399"/>
      <c r="DD33" s="399"/>
      <c r="DE33" s="399"/>
      <c r="DF33" s="203"/>
      <c r="DG33" s="599" t="s">
        <v>210</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IF('各会計、関係団体の財政状況及び健全化判断比率'!B34="","",'各会計、関係団体の財政状況及び健全化判断比率'!B34)</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茨城西南地方広域市町村圏事務組合  一般会計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坂東市土地開発公社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IF('各会計、関係団体の財政状況及び健全化判断比率'!B35="","",'各会計、関係団体の財政状況及び健全化判断比率'!B35)</f>
        <v>工業団地整備事業特別会計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茨城西南地方広域市町村圏事務組合　利根老人ホーム事業特別会計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茨城西南地方広域市町村圏事務組合　特殊湛水防除事業特別会計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清水丘診療所事務組合　国民健康保険事業</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常総衛生組合　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茨城県市町村総合事務組合　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茨城県市町村総合事務組合　県民交通災害共済事業特別会計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茨城租税債権管理機構　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さしま環境管理事務組合　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さしま環境管理事務組合　清水丘聖地霊園管理事業特別会計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211</v>
      </c>
      <c r="E46" s="603" t="s">
        <v>212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213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214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615</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219</v>
      </c>
      <c r="DI1" s="747"/>
      <c r="DJ1" s="747"/>
      <c r="DK1" s="747"/>
      <c r="DL1" s="747"/>
      <c r="DM1" s="747"/>
      <c r="DN1" s="748"/>
      <c r="DO1" s="212"/>
      <c r="DP1" s="746" t="s">
        <v>220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225</v>
      </c>
      <c r="S4" s="688"/>
      <c r="T4" s="688"/>
      <c r="U4" s="688"/>
      <c r="V4" s="688"/>
      <c r="W4" s="688"/>
      <c r="X4" s="688"/>
      <c r="Y4" s="689"/>
      <c r="Z4" s="687" t="s">
        <v>226</v>
      </c>
      <c r="AA4" s="688"/>
      <c r="AB4" s="688"/>
      <c r="AC4" s="689"/>
      <c r="AD4" s="687" t="s">
        <v>227</v>
      </c>
      <c r="AE4" s="688"/>
      <c r="AF4" s="688"/>
      <c r="AG4" s="688"/>
      <c r="AH4" s="688"/>
      <c r="AI4" s="688"/>
      <c r="AJ4" s="688"/>
      <c r="AK4" s="689"/>
      <c r="AL4" s="687" t="s">
        <v>226</v>
      </c>
      <c r="AM4" s="688"/>
      <c r="AN4" s="688"/>
      <c r="AO4" s="689"/>
      <c r="AP4" s="743" t="s">
        <v>228</v>
      </c>
      <c r="AQ4" s="743"/>
      <c r="AR4" s="743"/>
      <c r="AS4" s="743"/>
      <c r="AT4" s="743"/>
      <c r="AU4" s="743"/>
      <c r="AV4" s="743"/>
      <c r="AW4" s="743"/>
      <c r="AX4" s="743"/>
      <c r="AY4" s="743"/>
      <c r="AZ4" s="743"/>
      <c r="BA4" s="743"/>
      <c r="BB4" s="743"/>
      <c r="BC4" s="743"/>
      <c r="BD4" s="743"/>
      <c r="BE4" s="743"/>
      <c r="BF4" s="743"/>
      <c r="BG4" s="743" t="s">
        <v>229</v>
      </c>
      <c r="BH4" s="743"/>
      <c r="BI4" s="743"/>
      <c r="BJ4" s="743"/>
      <c r="BK4" s="743"/>
      <c r="BL4" s="743"/>
      <c r="BM4" s="743"/>
      <c r="BN4" s="743"/>
      <c r="BO4" s="743" t="s">
        <v>226</v>
      </c>
      <c r="BP4" s="743"/>
      <c r="BQ4" s="743"/>
      <c r="BR4" s="743"/>
      <c r="BS4" s="743" t="s">
        <v>230</v>
      </c>
      <c r="BT4" s="743"/>
      <c r="BU4" s="743"/>
      <c r="BV4" s="743"/>
      <c r="BW4" s="743"/>
      <c r="BX4" s="743"/>
      <c r="BY4" s="743"/>
      <c r="BZ4" s="743"/>
      <c r="CA4" s="743"/>
      <c r="CB4" s="743"/>
      <c r="CD4" s="730" t="s">
        <v>231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232</v>
      </c>
      <c r="C5" s="697"/>
      <c r="D5" s="697"/>
      <c r="E5" s="697"/>
      <c r="F5" s="697"/>
      <c r="G5" s="697"/>
      <c r="H5" s="697"/>
      <c r="I5" s="697"/>
      <c r="J5" s="697"/>
      <c r="K5" s="697"/>
      <c r="L5" s="697"/>
      <c r="M5" s="697"/>
      <c r="N5" s="697"/>
      <c r="O5" s="697"/>
      <c r="P5" s="697"/>
      <c r="Q5" s="698"/>
      <c r="R5" s="681">
        <v>7994428</v>
      </c>
      <c r="S5" s="682"/>
      <c r="T5" s="682"/>
      <c r="U5" s="682"/>
      <c r="V5" s="682"/>
      <c r="W5" s="682"/>
      <c r="X5" s="682"/>
      <c r="Y5" s="725"/>
      <c r="Z5" s="744">
        <v>33</v>
      </c>
      <c r="AA5" s="744"/>
      <c r="AB5" s="744"/>
      <c r="AC5" s="744"/>
      <c r="AD5" s="745">
        <v>7719678</v>
      </c>
      <c r="AE5" s="745"/>
      <c r="AF5" s="745"/>
      <c r="AG5" s="745"/>
      <c r="AH5" s="745"/>
      <c r="AI5" s="745"/>
      <c r="AJ5" s="745"/>
      <c r="AK5" s="745"/>
      <c r="AL5" s="726">
        <v>55</v>
      </c>
      <c r="AM5" s="701"/>
      <c r="AN5" s="701"/>
      <c r="AO5" s="727"/>
      <c r="AP5" s="696" t="s">
        <v>233</v>
      </c>
      <c r="AQ5" s="697"/>
      <c r="AR5" s="697"/>
      <c r="AS5" s="697"/>
      <c r="AT5" s="697"/>
      <c r="AU5" s="697"/>
      <c r="AV5" s="697"/>
      <c r="AW5" s="697"/>
      <c r="AX5" s="697"/>
      <c r="AY5" s="697"/>
      <c r="AZ5" s="697"/>
      <c r="BA5" s="697"/>
      <c r="BB5" s="697"/>
      <c r="BC5" s="697"/>
      <c r="BD5" s="697"/>
      <c r="BE5" s="697"/>
      <c r="BF5" s="698"/>
      <c r="BG5" s="628">
        <v>7719678</v>
      </c>
      <c r="BH5" s="629"/>
      <c r="BI5" s="629"/>
      <c r="BJ5" s="629"/>
      <c r="BK5" s="629"/>
      <c r="BL5" s="629"/>
      <c r="BM5" s="629"/>
      <c r="BN5" s="630"/>
      <c r="BO5" s="655">
        <v>96.6</v>
      </c>
      <c r="BP5" s="655"/>
      <c r="BQ5" s="655"/>
      <c r="BR5" s="655"/>
      <c r="BS5" s="656">
        <v>144542</v>
      </c>
      <c r="BT5" s="656"/>
      <c r="BU5" s="656"/>
      <c r="BV5" s="656"/>
      <c r="BW5" s="656"/>
      <c r="BX5" s="656"/>
      <c r="BY5" s="656"/>
      <c r="BZ5" s="656"/>
      <c r="CA5" s="656"/>
      <c r="CB5" s="714"/>
      <c r="CD5" s="730" t="s">
        <v>228</v>
      </c>
      <c r="CE5" s="731"/>
      <c r="CF5" s="731"/>
      <c r="CG5" s="731"/>
      <c r="CH5" s="731"/>
      <c r="CI5" s="731"/>
      <c r="CJ5" s="731"/>
      <c r="CK5" s="731"/>
      <c r="CL5" s="731"/>
      <c r="CM5" s="731"/>
      <c r="CN5" s="731"/>
      <c r="CO5" s="731"/>
      <c r="CP5" s="731"/>
      <c r="CQ5" s="732"/>
      <c r="CR5" s="730" t="s">
        <v>234</v>
      </c>
      <c r="CS5" s="731"/>
      <c r="CT5" s="731"/>
      <c r="CU5" s="731"/>
      <c r="CV5" s="731"/>
      <c r="CW5" s="731"/>
      <c r="CX5" s="731"/>
      <c r="CY5" s="732"/>
      <c r="CZ5" s="730" t="s">
        <v>226</v>
      </c>
      <c r="DA5" s="731"/>
      <c r="DB5" s="731"/>
      <c r="DC5" s="732"/>
      <c r="DD5" s="730" t="s">
        <v>235</v>
      </c>
      <c r="DE5" s="731"/>
      <c r="DF5" s="731"/>
      <c r="DG5" s="731"/>
      <c r="DH5" s="731"/>
      <c r="DI5" s="731"/>
      <c r="DJ5" s="731"/>
      <c r="DK5" s="731"/>
      <c r="DL5" s="731"/>
      <c r="DM5" s="731"/>
      <c r="DN5" s="731"/>
      <c r="DO5" s="731"/>
      <c r="DP5" s="732"/>
      <c r="DQ5" s="730" t="s">
        <v>236</v>
      </c>
      <c r="DR5" s="731"/>
      <c r="DS5" s="731"/>
      <c r="DT5" s="731"/>
      <c r="DU5" s="731"/>
      <c r="DV5" s="731"/>
      <c r="DW5" s="731"/>
      <c r="DX5" s="731"/>
      <c r="DY5" s="731"/>
      <c r="DZ5" s="731"/>
      <c r="EA5" s="731"/>
      <c r="EB5" s="731"/>
      <c r="EC5" s="732"/>
    </row>
    <row r="6" spans="2:143" ht="11.25" customHeight="1">
      <c r="B6" s="625" t="s">
        <v>237</v>
      </c>
      <c r="C6" s="626"/>
      <c r="D6" s="626"/>
      <c r="E6" s="626"/>
      <c r="F6" s="626"/>
      <c r="G6" s="626"/>
      <c r="H6" s="626"/>
      <c r="I6" s="626"/>
      <c r="J6" s="626"/>
      <c r="K6" s="626"/>
      <c r="L6" s="626"/>
      <c r="M6" s="626"/>
      <c r="N6" s="626"/>
      <c r="O6" s="626"/>
      <c r="P6" s="626"/>
      <c r="Q6" s="627"/>
      <c r="R6" s="628">
        <v>309825</v>
      </c>
      <c r="S6" s="629"/>
      <c r="T6" s="629"/>
      <c r="U6" s="629"/>
      <c r="V6" s="629"/>
      <c r="W6" s="629"/>
      <c r="X6" s="629"/>
      <c r="Y6" s="630"/>
      <c r="Z6" s="655">
        <v>1.3</v>
      </c>
      <c r="AA6" s="655"/>
      <c r="AB6" s="655"/>
      <c r="AC6" s="655"/>
      <c r="AD6" s="656">
        <v>309825</v>
      </c>
      <c r="AE6" s="656"/>
      <c r="AF6" s="656"/>
      <c r="AG6" s="656"/>
      <c r="AH6" s="656"/>
      <c r="AI6" s="656"/>
      <c r="AJ6" s="656"/>
      <c r="AK6" s="656"/>
      <c r="AL6" s="631">
        <v>2.2000000000000002</v>
      </c>
      <c r="AM6" s="632"/>
      <c r="AN6" s="632"/>
      <c r="AO6" s="657"/>
      <c r="AP6" s="625" t="s">
        <v>238</v>
      </c>
      <c r="AQ6" s="626"/>
      <c r="AR6" s="626"/>
      <c r="AS6" s="626"/>
      <c r="AT6" s="626"/>
      <c r="AU6" s="626"/>
      <c r="AV6" s="626"/>
      <c r="AW6" s="626"/>
      <c r="AX6" s="626"/>
      <c r="AY6" s="626"/>
      <c r="AZ6" s="626"/>
      <c r="BA6" s="626"/>
      <c r="BB6" s="626"/>
      <c r="BC6" s="626"/>
      <c r="BD6" s="626"/>
      <c r="BE6" s="626"/>
      <c r="BF6" s="627"/>
      <c r="BG6" s="628">
        <v>7719678</v>
      </c>
      <c r="BH6" s="629"/>
      <c r="BI6" s="629"/>
      <c r="BJ6" s="629"/>
      <c r="BK6" s="629"/>
      <c r="BL6" s="629"/>
      <c r="BM6" s="629"/>
      <c r="BN6" s="630"/>
      <c r="BO6" s="655">
        <v>96.6</v>
      </c>
      <c r="BP6" s="655"/>
      <c r="BQ6" s="655"/>
      <c r="BR6" s="655"/>
      <c r="BS6" s="656">
        <v>144542</v>
      </c>
      <c r="BT6" s="656"/>
      <c r="BU6" s="656"/>
      <c r="BV6" s="656"/>
      <c r="BW6" s="656"/>
      <c r="BX6" s="656"/>
      <c r="BY6" s="656"/>
      <c r="BZ6" s="656"/>
      <c r="CA6" s="656"/>
      <c r="CB6" s="714"/>
      <c r="CD6" s="684" t="s">
        <v>239</v>
      </c>
      <c r="CE6" s="685"/>
      <c r="CF6" s="685"/>
      <c r="CG6" s="685"/>
      <c r="CH6" s="685"/>
      <c r="CI6" s="685"/>
      <c r="CJ6" s="685"/>
      <c r="CK6" s="685"/>
      <c r="CL6" s="685"/>
      <c r="CM6" s="685"/>
      <c r="CN6" s="685"/>
      <c r="CO6" s="685"/>
      <c r="CP6" s="685"/>
      <c r="CQ6" s="686"/>
      <c r="CR6" s="628">
        <v>197715</v>
      </c>
      <c r="CS6" s="629"/>
      <c r="CT6" s="629"/>
      <c r="CU6" s="629"/>
      <c r="CV6" s="629"/>
      <c r="CW6" s="629"/>
      <c r="CX6" s="629"/>
      <c r="CY6" s="630"/>
      <c r="CZ6" s="726">
        <v>0.8</v>
      </c>
      <c r="DA6" s="701"/>
      <c r="DB6" s="701"/>
      <c r="DC6" s="729"/>
      <c r="DD6" s="634" t="s">
        <v>129</v>
      </c>
      <c r="DE6" s="629"/>
      <c r="DF6" s="629"/>
      <c r="DG6" s="629"/>
      <c r="DH6" s="629"/>
      <c r="DI6" s="629"/>
      <c r="DJ6" s="629"/>
      <c r="DK6" s="629"/>
      <c r="DL6" s="629"/>
      <c r="DM6" s="629"/>
      <c r="DN6" s="629"/>
      <c r="DO6" s="629"/>
      <c r="DP6" s="630"/>
      <c r="DQ6" s="634">
        <v>197715</v>
      </c>
      <c r="DR6" s="629"/>
      <c r="DS6" s="629"/>
      <c r="DT6" s="629"/>
      <c r="DU6" s="629"/>
      <c r="DV6" s="629"/>
      <c r="DW6" s="629"/>
      <c r="DX6" s="629"/>
      <c r="DY6" s="629"/>
      <c r="DZ6" s="629"/>
      <c r="EA6" s="629"/>
      <c r="EB6" s="629"/>
      <c r="EC6" s="673"/>
    </row>
    <row r="7" spans="2:143" ht="11.25" customHeight="1">
      <c r="B7" s="625" t="s">
        <v>240</v>
      </c>
      <c r="C7" s="626"/>
      <c r="D7" s="626"/>
      <c r="E7" s="626"/>
      <c r="F7" s="626"/>
      <c r="G7" s="626"/>
      <c r="H7" s="626"/>
      <c r="I7" s="626"/>
      <c r="J7" s="626"/>
      <c r="K7" s="626"/>
      <c r="L7" s="626"/>
      <c r="M7" s="626"/>
      <c r="N7" s="626"/>
      <c r="O7" s="626"/>
      <c r="P7" s="626"/>
      <c r="Q7" s="627"/>
      <c r="R7" s="628">
        <v>3908</v>
      </c>
      <c r="S7" s="629"/>
      <c r="T7" s="629"/>
      <c r="U7" s="629"/>
      <c r="V7" s="629"/>
      <c r="W7" s="629"/>
      <c r="X7" s="629"/>
      <c r="Y7" s="630"/>
      <c r="Z7" s="655">
        <v>0</v>
      </c>
      <c r="AA7" s="655"/>
      <c r="AB7" s="655"/>
      <c r="AC7" s="655"/>
      <c r="AD7" s="656">
        <v>3908</v>
      </c>
      <c r="AE7" s="656"/>
      <c r="AF7" s="656"/>
      <c r="AG7" s="656"/>
      <c r="AH7" s="656"/>
      <c r="AI7" s="656"/>
      <c r="AJ7" s="656"/>
      <c r="AK7" s="656"/>
      <c r="AL7" s="631">
        <v>0</v>
      </c>
      <c r="AM7" s="632"/>
      <c r="AN7" s="632"/>
      <c r="AO7" s="657"/>
      <c r="AP7" s="625" t="s">
        <v>241</v>
      </c>
      <c r="AQ7" s="626"/>
      <c r="AR7" s="626"/>
      <c r="AS7" s="626"/>
      <c r="AT7" s="626"/>
      <c r="AU7" s="626"/>
      <c r="AV7" s="626"/>
      <c r="AW7" s="626"/>
      <c r="AX7" s="626"/>
      <c r="AY7" s="626"/>
      <c r="AZ7" s="626"/>
      <c r="BA7" s="626"/>
      <c r="BB7" s="626"/>
      <c r="BC7" s="626"/>
      <c r="BD7" s="626"/>
      <c r="BE7" s="626"/>
      <c r="BF7" s="627"/>
      <c r="BG7" s="628">
        <v>3124883</v>
      </c>
      <c r="BH7" s="629"/>
      <c r="BI7" s="629"/>
      <c r="BJ7" s="629"/>
      <c r="BK7" s="629"/>
      <c r="BL7" s="629"/>
      <c r="BM7" s="629"/>
      <c r="BN7" s="630"/>
      <c r="BO7" s="655">
        <v>39.1</v>
      </c>
      <c r="BP7" s="655"/>
      <c r="BQ7" s="655"/>
      <c r="BR7" s="655"/>
      <c r="BS7" s="656">
        <v>144542</v>
      </c>
      <c r="BT7" s="656"/>
      <c r="BU7" s="656"/>
      <c r="BV7" s="656"/>
      <c r="BW7" s="656"/>
      <c r="BX7" s="656"/>
      <c r="BY7" s="656"/>
      <c r="BZ7" s="656"/>
      <c r="CA7" s="656"/>
      <c r="CB7" s="714"/>
      <c r="CD7" s="665" t="s">
        <v>242</v>
      </c>
      <c r="CE7" s="666"/>
      <c r="CF7" s="666"/>
      <c r="CG7" s="666"/>
      <c r="CH7" s="666"/>
      <c r="CI7" s="666"/>
      <c r="CJ7" s="666"/>
      <c r="CK7" s="666"/>
      <c r="CL7" s="666"/>
      <c r="CM7" s="666"/>
      <c r="CN7" s="666"/>
      <c r="CO7" s="666"/>
      <c r="CP7" s="666"/>
      <c r="CQ7" s="667"/>
      <c r="CR7" s="628">
        <v>3882137</v>
      </c>
      <c r="CS7" s="629"/>
      <c r="CT7" s="629"/>
      <c r="CU7" s="629"/>
      <c r="CV7" s="629"/>
      <c r="CW7" s="629"/>
      <c r="CX7" s="629"/>
      <c r="CY7" s="630"/>
      <c r="CZ7" s="655">
        <v>16.7</v>
      </c>
      <c r="DA7" s="655"/>
      <c r="DB7" s="655"/>
      <c r="DC7" s="655"/>
      <c r="DD7" s="634">
        <v>40762</v>
      </c>
      <c r="DE7" s="629"/>
      <c r="DF7" s="629"/>
      <c r="DG7" s="629"/>
      <c r="DH7" s="629"/>
      <c r="DI7" s="629"/>
      <c r="DJ7" s="629"/>
      <c r="DK7" s="629"/>
      <c r="DL7" s="629"/>
      <c r="DM7" s="629"/>
      <c r="DN7" s="629"/>
      <c r="DO7" s="629"/>
      <c r="DP7" s="630"/>
      <c r="DQ7" s="634">
        <v>3615719</v>
      </c>
      <c r="DR7" s="629"/>
      <c r="DS7" s="629"/>
      <c r="DT7" s="629"/>
      <c r="DU7" s="629"/>
      <c r="DV7" s="629"/>
      <c r="DW7" s="629"/>
      <c r="DX7" s="629"/>
      <c r="DY7" s="629"/>
      <c r="DZ7" s="629"/>
      <c r="EA7" s="629"/>
      <c r="EB7" s="629"/>
      <c r="EC7" s="673"/>
    </row>
    <row r="8" spans="2:143" ht="11.25" customHeight="1">
      <c r="B8" s="625" t="s">
        <v>243</v>
      </c>
      <c r="C8" s="626"/>
      <c r="D8" s="626"/>
      <c r="E8" s="626"/>
      <c r="F8" s="626"/>
      <c r="G8" s="626"/>
      <c r="H8" s="626"/>
      <c r="I8" s="626"/>
      <c r="J8" s="626"/>
      <c r="K8" s="626"/>
      <c r="L8" s="626"/>
      <c r="M8" s="626"/>
      <c r="N8" s="626"/>
      <c r="O8" s="626"/>
      <c r="P8" s="626"/>
      <c r="Q8" s="627"/>
      <c r="R8" s="628">
        <v>37056</v>
      </c>
      <c r="S8" s="629"/>
      <c r="T8" s="629"/>
      <c r="U8" s="629"/>
      <c r="V8" s="629"/>
      <c r="W8" s="629"/>
      <c r="X8" s="629"/>
      <c r="Y8" s="630"/>
      <c r="Z8" s="655">
        <v>0.2</v>
      </c>
      <c r="AA8" s="655"/>
      <c r="AB8" s="655"/>
      <c r="AC8" s="655"/>
      <c r="AD8" s="656">
        <v>37056</v>
      </c>
      <c r="AE8" s="656"/>
      <c r="AF8" s="656"/>
      <c r="AG8" s="656"/>
      <c r="AH8" s="656"/>
      <c r="AI8" s="656"/>
      <c r="AJ8" s="656"/>
      <c r="AK8" s="656"/>
      <c r="AL8" s="631">
        <v>0.3</v>
      </c>
      <c r="AM8" s="632"/>
      <c r="AN8" s="632"/>
      <c r="AO8" s="657"/>
      <c r="AP8" s="625" t="s">
        <v>244</v>
      </c>
      <c r="AQ8" s="626"/>
      <c r="AR8" s="626"/>
      <c r="AS8" s="626"/>
      <c r="AT8" s="626"/>
      <c r="AU8" s="626"/>
      <c r="AV8" s="626"/>
      <c r="AW8" s="626"/>
      <c r="AX8" s="626"/>
      <c r="AY8" s="626"/>
      <c r="AZ8" s="626"/>
      <c r="BA8" s="626"/>
      <c r="BB8" s="626"/>
      <c r="BC8" s="626"/>
      <c r="BD8" s="626"/>
      <c r="BE8" s="626"/>
      <c r="BF8" s="627"/>
      <c r="BG8" s="628">
        <v>97754</v>
      </c>
      <c r="BH8" s="629"/>
      <c r="BI8" s="629"/>
      <c r="BJ8" s="629"/>
      <c r="BK8" s="629"/>
      <c r="BL8" s="629"/>
      <c r="BM8" s="629"/>
      <c r="BN8" s="630"/>
      <c r="BO8" s="655">
        <v>1.2</v>
      </c>
      <c r="BP8" s="655"/>
      <c r="BQ8" s="655"/>
      <c r="BR8" s="655"/>
      <c r="BS8" s="656" t="s">
        <v>129</v>
      </c>
      <c r="BT8" s="656"/>
      <c r="BU8" s="656"/>
      <c r="BV8" s="656"/>
      <c r="BW8" s="656"/>
      <c r="BX8" s="656"/>
      <c r="BY8" s="656"/>
      <c r="BZ8" s="656"/>
      <c r="CA8" s="656"/>
      <c r="CB8" s="714"/>
      <c r="CD8" s="665" t="s">
        <v>245</v>
      </c>
      <c r="CE8" s="666"/>
      <c r="CF8" s="666"/>
      <c r="CG8" s="666"/>
      <c r="CH8" s="666"/>
      <c r="CI8" s="666"/>
      <c r="CJ8" s="666"/>
      <c r="CK8" s="666"/>
      <c r="CL8" s="666"/>
      <c r="CM8" s="666"/>
      <c r="CN8" s="666"/>
      <c r="CO8" s="666"/>
      <c r="CP8" s="666"/>
      <c r="CQ8" s="667"/>
      <c r="CR8" s="628">
        <v>8349698</v>
      </c>
      <c r="CS8" s="629"/>
      <c r="CT8" s="629"/>
      <c r="CU8" s="629"/>
      <c r="CV8" s="629"/>
      <c r="CW8" s="629"/>
      <c r="CX8" s="629"/>
      <c r="CY8" s="630"/>
      <c r="CZ8" s="655">
        <v>35.9</v>
      </c>
      <c r="DA8" s="655"/>
      <c r="DB8" s="655"/>
      <c r="DC8" s="655"/>
      <c r="DD8" s="634">
        <v>16633</v>
      </c>
      <c r="DE8" s="629"/>
      <c r="DF8" s="629"/>
      <c r="DG8" s="629"/>
      <c r="DH8" s="629"/>
      <c r="DI8" s="629"/>
      <c r="DJ8" s="629"/>
      <c r="DK8" s="629"/>
      <c r="DL8" s="629"/>
      <c r="DM8" s="629"/>
      <c r="DN8" s="629"/>
      <c r="DO8" s="629"/>
      <c r="DP8" s="630"/>
      <c r="DQ8" s="634">
        <v>3438343</v>
      </c>
      <c r="DR8" s="629"/>
      <c r="DS8" s="629"/>
      <c r="DT8" s="629"/>
      <c r="DU8" s="629"/>
      <c r="DV8" s="629"/>
      <c r="DW8" s="629"/>
      <c r="DX8" s="629"/>
      <c r="DY8" s="629"/>
      <c r="DZ8" s="629"/>
      <c r="EA8" s="629"/>
      <c r="EB8" s="629"/>
      <c r="EC8" s="673"/>
    </row>
    <row r="9" spans="2:143" ht="11.25" customHeight="1">
      <c r="B9" s="625" t="s">
        <v>246</v>
      </c>
      <c r="C9" s="626"/>
      <c r="D9" s="626"/>
      <c r="E9" s="626"/>
      <c r="F9" s="626"/>
      <c r="G9" s="626"/>
      <c r="H9" s="626"/>
      <c r="I9" s="626"/>
      <c r="J9" s="626"/>
      <c r="K9" s="626"/>
      <c r="L9" s="626"/>
      <c r="M9" s="626"/>
      <c r="N9" s="626"/>
      <c r="O9" s="626"/>
      <c r="P9" s="626"/>
      <c r="Q9" s="627"/>
      <c r="R9" s="628">
        <v>44011</v>
      </c>
      <c r="S9" s="629"/>
      <c r="T9" s="629"/>
      <c r="U9" s="629"/>
      <c r="V9" s="629"/>
      <c r="W9" s="629"/>
      <c r="X9" s="629"/>
      <c r="Y9" s="630"/>
      <c r="Z9" s="655">
        <v>0.2</v>
      </c>
      <c r="AA9" s="655"/>
      <c r="AB9" s="655"/>
      <c r="AC9" s="655"/>
      <c r="AD9" s="656">
        <v>44011</v>
      </c>
      <c r="AE9" s="656"/>
      <c r="AF9" s="656"/>
      <c r="AG9" s="656"/>
      <c r="AH9" s="656"/>
      <c r="AI9" s="656"/>
      <c r="AJ9" s="656"/>
      <c r="AK9" s="656"/>
      <c r="AL9" s="631">
        <v>0.3</v>
      </c>
      <c r="AM9" s="632"/>
      <c r="AN9" s="632"/>
      <c r="AO9" s="657"/>
      <c r="AP9" s="625" t="s">
        <v>247</v>
      </c>
      <c r="AQ9" s="626"/>
      <c r="AR9" s="626"/>
      <c r="AS9" s="626"/>
      <c r="AT9" s="626"/>
      <c r="AU9" s="626"/>
      <c r="AV9" s="626"/>
      <c r="AW9" s="626"/>
      <c r="AX9" s="626"/>
      <c r="AY9" s="626"/>
      <c r="AZ9" s="626"/>
      <c r="BA9" s="626"/>
      <c r="BB9" s="626"/>
      <c r="BC9" s="626"/>
      <c r="BD9" s="626"/>
      <c r="BE9" s="626"/>
      <c r="BF9" s="627"/>
      <c r="BG9" s="628">
        <v>2435483</v>
      </c>
      <c r="BH9" s="629"/>
      <c r="BI9" s="629"/>
      <c r="BJ9" s="629"/>
      <c r="BK9" s="629"/>
      <c r="BL9" s="629"/>
      <c r="BM9" s="629"/>
      <c r="BN9" s="630"/>
      <c r="BO9" s="655">
        <v>30.5</v>
      </c>
      <c r="BP9" s="655"/>
      <c r="BQ9" s="655"/>
      <c r="BR9" s="655"/>
      <c r="BS9" s="656" t="s">
        <v>129</v>
      </c>
      <c r="BT9" s="656"/>
      <c r="BU9" s="656"/>
      <c r="BV9" s="656"/>
      <c r="BW9" s="656"/>
      <c r="BX9" s="656"/>
      <c r="BY9" s="656"/>
      <c r="BZ9" s="656"/>
      <c r="CA9" s="656"/>
      <c r="CB9" s="714"/>
      <c r="CD9" s="665" t="s">
        <v>248</v>
      </c>
      <c r="CE9" s="666"/>
      <c r="CF9" s="666"/>
      <c r="CG9" s="666"/>
      <c r="CH9" s="666"/>
      <c r="CI9" s="666"/>
      <c r="CJ9" s="666"/>
      <c r="CK9" s="666"/>
      <c r="CL9" s="666"/>
      <c r="CM9" s="666"/>
      <c r="CN9" s="666"/>
      <c r="CO9" s="666"/>
      <c r="CP9" s="666"/>
      <c r="CQ9" s="667"/>
      <c r="CR9" s="628">
        <v>1895018</v>
      </c>
      <c r="CS9" s="629"/>
      <c r="CT9" s="629"/>
      <c r="CU9" s="629"/>
      <c r="CV9" s="629"/>
      <c r="CW9" s="629"/>
      <c r="CX9" s="629"/>
      <c r="CY9" s="630"/>
      <c r="CZ9" s="655">
        <v>8.1</v>
      </c>
      <c r="DA9" s="655"/>
      <c r="DB9" s="655"/>
      <c r="DC9" s="655"/>
      <c r="DD9" s="634">
        <v>37397</v>
      </c>
      <c r="DE9" s="629"/>
      <c r="DF9" s="629"/>
      <c r="DG9" s="629"/>
      <c r="DH9" s="629"/>
      <c r="DI9" s="629"/>
      <c r="DJ9" s="629"/>
      <c r="DK9" s="629"/>
      <c r="DL9" s="629"/>
      <c r="DM9" s="629"/>
      <c r="DN9" s="629"/>
      <c r="DO9" s="629"/>
      <c r="DP9" s="630"/>
      <c r="DQ9" s="634">
        <v>1431761</v>
      </c>
      <c r="DR9" s="629"/>
      <c r="DS9" s="629"/>
      <c r="DT9" s="629"/>
      <c r="DU9" s="629"/>
      <c r="DV9" s="629"/>
      <c r="DW9" s="629"/>
      <c r="DX9" s="629"/>
      <c r="DY9" s="629"/>
      <c r="DZ9" s="629"/>
      <c r="EA9" s="629"/>
      <c r="EB9" s="629"/>
      <c r="EC9" s="673"/>
    </row>
    <row r="10" spans="2:143" ht="11.25" customHeight="1">
      <c r="B10" s="625" t="s">
        <v>249</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197031</v>
      </c>
      <c r="BH10" s="629"/>
      <c r="BI10" s="629"/>
      <c r="BJ10" s="629"/>
      <c r="BK10" s="629"/>
      <c r="BL10" s="629"/>
      <c r="BM10" s="629"/>
      <c r="BN10" s="630"/>
      <c r="BO10" s="655">
        <v>2.5</v>
      </c>
      <c r="BP10" s="655"/>
      <c r="BQ10" s="655"/>
      <c r="BR10" s="655"/>
      <c r="BS10" s="656">
        <v>32630</v>
      </c>
      <c r="BT10" s="656"/>
      <c r="BU10" s="656"/>
      <c r="BV10" s="656"/>
      <c r="BW10" s="656"/>
      <c r="BX10" s="656"/>
      <c r="BY10" s="656"/>
      <c r="BZ10" s="656"/>
      <c r="CA10" s="656"/>
      <c r="CB10" s="714"/>
      <c r="CD10" s="665" t="s">
        <v>251</v>
      </c>
      <c r="CE10" s="666"/>
      <c r="CF10" s="666"/>
      <c r="CG10" s="666"/>
      <c r="CH10" s="666"/>
      <c r="CI10" s="666"/>
      <c r="CJ10" s="666"/>
      <c r="CK10" s="666"/>
      <c r="CL10" s="666"/>
      <c r="CM10" s="666"/>
      <c r="CN10" s="666"/>
      <c r="CO10" s="666"/>
      <c r="CP10" s="666"/>
      <c r="CQ10" s="667"/>
      <c r="CR10" s="628">
        <v>10050</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10050</v>
      </c>
      <c r="DR10" s="629"/>
      <c r="DS10" s="629"/>
      <c r="DT10" s="629"/>
      <c r="DU10" s="629"/>
      <c r="DV10" s="629"/>
      <c r="DW10" s="629"/>
      <c r="DX10" s="629"/>
      <c r="DY10" s="629"/>
      <c r="DZ10" s="629"/>
      <c r="EA10" s="629"/>
      <c r="EB10" s="629"/>
      <c r="EC10" s="673"/>
    </row>
    <row r="11" spans="2:143" ht="11.25" customHeight="1">
      <c r="B11" s="625" t="s">
        <v>252</v>
      </c>
      <c r="C11" s="626"/>
      <c r="D11" s="626"/>
      <c r="E11" s="626"/>
      <c r="F11" s="626"/>
      <c r="G11" s="626"/>
      <c r="H11" s="626"/>
      <c r="I11" s="626"/>
      <c r="J11" s="626"/>
      <c r="K11" s="626"/>
      <c r="L11" s="626"/>
      <c r="M11" s="626"/>
      <c r="N11" s="626"/>
      <c r="O11" s="626"/>
      <c r="P11" s="626"/>
      <c r="Q11" s="627"/>
      <c r="R11" s="628">
        <v>1255561</v>
      </c>
      <c r="S11" s="629"/>
      <c r="T11" s="629"/>
      <c r="U11" s="629"/>
      <c r="V11" s="629"/>
      <c r="W11" s="629"/>
      <c r="X11" s="629"/>
      <c r="Y11" s="630"/>
      <c r="Z11" s="631">
        <v>5.2</v>
      </c>
      <c r="AA11" s="632"/>
      <c r="AB11" s="632"/>
      <c r="AC11" s="633"/>
      <c r="AD11" s="634">
        <v>1255561</v>
      </c>
      <c r="AE11" s="629"/>
      <c r="AF11" s="629"/>
      <c r="AG11" s="629"/>
      <c r="AH11" s="629"/>
      <c r="AI11" s="629"/>
      <c r="AJ11" s="629"/>
      <c r="AK11" s="630"/>
      <c r="AL11" s="631">
        <v>9</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394615</v>
      </c>
      <c r="BH11" s="629"/>
      <c r="BI11" s="629"/>
      <c r="BJ11" s="629"/>
      <c r="BK11" s="629"/>
      <c r="BL11" s="629"/>
      <c r="BM11" s="629"/>
      <c r="BN11" s="630"/>
      <c r="BO11" s="655">
        <v>4.9000000000000004</v>
      </c>
      <c r="BP11" s="655"/>
      <c r="BQ11" s="655"/>
      <c r="BR11" s="655"/>
      <c r="BS11" s="656">
        <v>111912</v>
      </c>
      <c r="BT11" s="656"/>
      <c r="BU11" s="656"/>
      <c r="BV11" s="656"/>
      <c r="BW11" s="656"/>
      <c r="BX11" s="656"/>
      <c r="BY11" s="656"/>
      <c r="BZ11" s="656"/>
      <c r="CA11" s="656"/>
      <c r="CB11" s="714"/>
      <c r="CD11" s="665" t="s">
        <v>254</v>
      </c>
      <c r="CE11" s="666"/>
      <c r="CF11" s="666"/>
      <c r="CG11" s="666"/>
      <c r="CH11" s="666"/>
      <c r="CI11" s="666"/>
      <c r="CJ11" s="666"/>
      <c r="CK11" s="666"/>
      <c r="CL11" s="666"/>
      <c r="CM11" s="666"/>
      <c r="CN11" s="666"/>
      <c r="CO11" s="666"/>
      <c r="CP11" s="666"/>
      <c r="CQ11" s="667"/>
      <c r="CR11" s="628">
        <v>804365</v>
      </c>
      <c r="CS11" s="629"/>
      <c r="CT11" s="629"/>
      <c r="CU11" s="629"/>
      <c r="CV11" s="629"/>
      <c r="CW11" s="629"/>
      <c r="CX11" s="629"/>
      <c r="CY11" s="630"/>
      <c r="CZ11" s="655">
        <v>3.5</v>
      </c>
      <c r="DA11" s="655"/>
      <c r="DB11" s="655"/>
      <c r="DC11" s="655"/>
      <c r="DD11" s="634">
        <v>120305</v>
      </c>
      <c r="DE11" s="629"/>
      <c r="DF11" s="629"/>
      <c r="DG11" s="629"/>
      <c r="DH11" s="629"/>
      <c r="DI11" s="629"/>
      <c r="DJ11" s="629"/>
      <c r="DK11" s="629"/>
      <c r="DL11" s="629"/>
      <c r="DM11" s="629"/>
      <c r="DN11" s="629"/>
      <c r="DO11" s="629"/>
      <c r="DP11" s="630"/>
      <c r="DQ11" s="634">
        <v>649032</v>
      </c>
      <c r="DR11" s="629"/>
      <c r="DS11" s="629"/>
      <c r="DT11" s="629"/>
      <c r="DU11" s="629"/>
      <c r="DV11" s="629"/>
      <c r="DW11" s="629"/>
      <c r="DX11" s="629"/>
      <c r="DY11" s="629"/>
      <c r="DZ11" s="629"/>
      <c r="EA11" s="629"/>
      <c r="EB11" s="629"/>
      <c r="EC11" s="673"/>
    </row>
    <row r="12" spans="2:143" ht="11.25" customHeight="1">
      <c r="B12" s="625" t="s">
        <v>255</v>
      </c>
      <c r="C12" s="626"/>
      <c r="D12" s="626"/>
      <c r="E12" s="626"/>
      <c r="F12" s="626"/>
      <c r="G12" s="626"/>
      <c r="H12" s="626"/>
      <c r="I12" s="626"/>
      <c r="J12" s="626"/>
      <c r="K12" s="626"/>
      <c r="L12" s="626"/>
      <c r="M12" s="626"/>
      <c r="N12" s="626"/>
      <c r="O12" s="626"/>
      <c r="P12" s="626"/>
      <c r="Q12" s="627"/>
      <c r="R12" s="628">
        <v>70260</v>
      </c>
      <c r="S12" s="629"/>
      <c r="T12" s="629"/>
      <c r="U12" s="629"/>
      <c r="V12" s="629"/>
      <c r="W12" s="629"/>
      <c r="X12" s="629"/>
      <c r="Y12" s="630"/>
      <c r="Z12" s="655">
        <v>0.3</v>
      </c>
      <c r="AA12" s="655"/>
      <c r="AB12" s="655"/>
      <c r="AC12" s="655"/>
      <c r="AD12" s="656">
        <v>70260</v>
      </c>
      <c r="AE12" s="656"/>
      <c r="AF12" s="656"/>
      <c r="AG12" s="656"/>
      <c r="AH12" s="656"/>
      <c r="AI12" s="656"/>
      <c r="AJ12" s="656"/>
      <c r="AK12" s="656"/>
      <c r="AL12" s="631">
        <v>0.5</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3930595</v>
      </c>
      <c r="BH12" s="629"/>
      <c r="BI12" s="629"/>
      <c r="BJ12" s="629"/>
      <c r="BK12" s="629"/>
      <c r="BL12" s="629"/>
      <c r="BM12" s="629"/>
      <c r="BN12" s="630"/>
      <c r="BO12" s="655">
        <v>49.2</v>
      </c>
      <c r="BP12" s="655"/>
      <c r="BQ12" s="655"/>
      <c r="BR12" s="655"/>
      <c r="BS12" s="656" t="s">
        <v>129</v>
      </c>
      <c r="BT12" s="656"/>
      <c r="BU12" s="656"/>
      <c r="BV12" s="656"/>
      <c r="BW12" s="656"/>
      <c r="BX12" s="656"/>
      <c r="BY12" s="656"/>
      <c r="BZ12" s="656"/>
      <c r="CA12" s="656"/>
      <c r="CB12" s="714"/>
      <c r="CD12" s="665" t="s">
        <v>257</v>
      </c>
      <c r="CE12" s="666"/>
      <c r="CF12" s="666"/>
      <c r="CG12" s="666"/>
      <c r="CH12" s="666"/>
      <c r="CI12" s="666"/>
      <c r="CJ12" s="666"/>
      <c r="CK12" s="666"/>
      <c r="CL12" s="666"/>
      <c r="CM12" s="666"/>
      <c r="CN12" s="666"/>
      <c r="CO12" s="666"/>
      <c r="CP12" s="666"/>
      <c r="CQ12" s="667"/>
      <c r="CR12" s="628">
        <v>465523</v>
      </c>
      <c r="CS12" s="629"/>
      <c r="CT12" s="629"/>
      <c r="CU12" s="629"/>
      <c r="CV12" s="629"/>
      <c r="CW12" s="629"/>
      <c r="CX12" s="629"/>
      <c r="CY12" s="630"/>
      <c r="CZ12" s="655">
        <v>2</v>
      </c>
      <c r="DA12" s="655"/>
      <c r="DB12" s="655"/>
      <c r="DC12" s="655"/>
      <c r="DD12" s="634" t="s">
        <v>129</v>
      </c>
      <c r="DE12" s="629"/>
      <c r="DF12" s="629"/>
      <c r="DG12" s="629"/>
      <c r="DH12" s="629"/>
      <c r="DI12" s="629"/>
      <c r="DJ12" s="629"/>
      <c r="DK12" s="629"/>
      <c r="DL12" s="629"/>
      <c r="DM12" s="629"/>
      <c r="DN12" s="629"/>
      <c r="DO12" s="629"/>
      <c r="DP12" s="630"/>
      <c r="DQ12" s="634">
        <v>440905</v>
      </c>
      <c r="DR12" s="629"/>
      <c r="DS12" s="629"/>
      <c r="DT12" s="629"/>
      <c r="DU12" s="629"/>
      <c r="DV12" s="629"/>
      <c r="DW12" s="629"/>
      <c r="DX12" s="629"/>
      <c r="DY12" s="629"/>
      <c r="DZ12" s="629"/>
      <c r="EA12" s="629"/>
      <c r="EB12" s="629"/>
      <c r="EC12" s="673"/>
    </row>
    <row r="13" spans="2:143" ht="11.25" customHeight="1">
      <c r="B13" s="625" t="s">
        <v>258</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259</v>
      </c>
      <c r="AQ13" s="626"/>
      <c r="AR13" s="626"/>
      <c r="AS13" s="626"/>
      <c r="AT13" s="626"/>
      <c r="AU13" s="626"/>
      <c r="AV13" s="626"/>
      <c r="AW13" s="626"/>
      <c r="AX13" s="626"/>
      <c r="AY13" s="626"/>
      <c r="AZ13" s="626"/>
      <c r="BA13" s="626"/>
      <c r="BB13" s="626"/>
      <c r="BC13" s="626"/>
      <c r="BD13" s="626"/>
      <c r="BE13" s="626"/>
      <c r="BF13" s="627"/>
      <c r="BG13" s="628">
        <v>3929919</v>
      </c>
      <c r="BH13" s="629"/>
      <c r="BI13" s="629"/>
      <c r="BJ13" s="629"/>
      <c r="BK13" s="629"/>
      <c r="BL13" s="629"/>
      <c r="BM13" s="629"/>
      <c r="BN13" s="630"/>
      <c r="BO13" s="655">
        <v>49.2</v>
      </c>
      <c r="BP13" s="655"/>
      <c r="BQ13" s="655"/>
      <c r="BR13" s="655"/>
      <c r="BS13" s="656" t="s">
        <v>129</v>
      </c>
      <c r="BT13" s="656"/>
      <c r="BU13" s="656"/>
      <c r="BV13" s="656"/>
      <c r="BW13" s="656"/>
      <c r="BX13" s="656"/>
      <c r="BY13" s="656"/>
      <c r="BZ13" s="656"/>
      <c r="CA13" s="656"/>
      <c r="CB13" s="714"/>
      <c r="CD13" s="665" t="s">
        <v>260</v>
      </c>
      <c r="CE13" s="666"/>
      <c r="CF13" s="666"/>
      <c r="CG13" s="666"/>
      <c r="CH13" s="666"/>
      <c r="CI13" s="666"/>
      <c r="CJ13" s="666"/>
      <c r="CK13" s="666"/>
      <c r="CL13" s="666"/>
      <c r="CM13" s="666"/>
      <c r="CN13" s="666"/>
      <c r="CO13" s="666"/>
      <c r="CP13" s="666"/>
      <c r="CQ13" s="667"/>
      <c r="CR13" s="628">
        <v>1982382</v>
      </c>
      <c r="CS13" s="629"/>
      <c r="CT13" s="629"/>
      <c r="CU13" s="629"/>
      <c r="CV13" s="629"/>
      <c r="CW13" s="629"/>
      <c r="CX13" s="629"/>
      <c r="CY13" s="630"/>
      <c r="CZ13" s="655">
        <v>8.5</v>
      </c>
      <c r="DA13" s="655"/>
      <c r="DB13" s="655"/>
      <c r="DC13" s="655"/>
      <c r="DD13" s="634">
        <v>975251</v>
      </c>
      <c r="DE13" s="629"/>
      <c r="DF13" s="629"/>
      <c r="DG13" s="629"/>
      <c r="DH13" s="629"/>
      <c r="DI13" s="629"/>
      <c r="DJ13" s="629"/>
      <c r="DK13" s="629"/>
      <c r="DL13" s="629"/>
      <c r="DM13" s="629"/>
      <c r="DN13" s="629"/>
      <c r="DO13" s="629"/>
      <c r="DP13" s="630"/>
      <c r="DQ13" s="634">
        <v>1700858</v>
      </c>
      <c r="DR13" s="629"/>
      <c r="DS13" s="629"/>
      <c r="DT13" s="629"/>
      <c r="DU13" s="629"/>
      <c r="DV13" s="629"/>
      <c r="DW13" s="629"/>
      <c r="DX13" s="629"/>
      <c r="DY13" s="629"/>
      <c r="DZ13" s="629"/>
      <c r="EA13" s="629"/>
      <c r="EB13" s="629"/>
      <c r="EC13" s="673"/>
    </row>
    <row r="14" spans="2:143" ht="11.25" customHeight="1">
      <c r="B14" s="625" t="s">
        <v>261</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198352</v>
      </c>
      <c r="BH14" s="629"/>
      <c r="BI14" s="629"/>
      <c r="BJ14" s="629"/>
      <c r="BK14" s="629"/>
      <c r="BL14" s="629"/>
      <c r="BM14" s="629"/>
      <c r="BN14" s="630"/>
      <c r="BO14" s="655">
        <v>2.5</v>
      </c>
      <c r="BP14" s="655"/>
      <c r="BQ14" s="655"/>
      <c r="BR14" s="655"/>
      <c r="BS14" s="656" t="s">
        <v>129</v>
      </c>
      <c r="BT14" s="656"/>
      <c r="BU14" s="656"/>
      <c r="BV14" s="656"/>
      <c r="BW14" s="656"/>
      <c r="BX14" s="656"/>
      <c r="BY14" s="656"/>
      <c r="BZ14" s="656"/>
      <c r="CA14" s="656"/>
      <c r="CB14" s="714"/>
      <c r="CD14" s="665" t="s">
        <v>263</v>
      </c>
      <c r="CE14" s="666"/>
      <c r="CF14" s="666"/>
      <c r="CG14" s="666"/>
      <c r="CH14" s="666"/>
      <c r="CI14" s="666"/>
      <c r="CJ14" s="666"/>
      <c r="CK14" s="666"/>
      <c r="CL14" s="666"/>
      <c r="CM14" s="666"/>
      <c r="CN14" s="666"/>
      <c r="CO14" s="666"/>
      <c r="CP14" s="666"/>
      <c r="CQ14" s="667"/>
      <c r="CR14" s="628">
        <v>777743</v>
      </c>
      <c r="CS14" s="629"/>
      <c r="CT14" s="629"/>
      <c r="CU14" s="629"/>
      <c r="CV14" s="629"/>
      <c r="CW14" s="629"/>
      <c r="CX14" s="629"/>
      <c r="CY14" s="630"/>
      <c r="CZ14" s="655">
        <v>3.3</v>
      </c>
      <c r="DA14" s="655"/>
      <c r="DB14" s="655"/>
      <c r="DC14" s="655"/>
      <c r="DD14" s="634">
        <v>1879</v>
      </c>
      <c r="DE14" s="629"/>
      <c r="DF14" s="629"/>
      <c r="DG14" s="629"/>
      <c r="DH14" s="629"/>
      <c r="DI14" s="629"/>
      <c r="DJ14" s="629"/>
      <c r="DK14" s="629"/>
      <c r="DL14" s="629"/>
      <c r="DM14" s="629"/>
      <c r="DN14" s="629"/>
      <c r="DO14" s="629"/>
      <c r="DP14" s="630"/>
      <c r="DQ14" s="634">
        <v>769572</v>
      </c>
      <c r="DR14" s="629"/>
      <c r="DS14" s="629"/>
      <c r="DT14" s="629"/>
      <c r="DU14" s="629"/>
      <c r="DV14" s="629"/>
      <c r="DW14" s="629"/>
      <c r="DX14" s="629"/>
      <c r="DY14" s="629"/>
      <c r="DZ14" s="629"/>
      <c r="EA14" s="629"/>
      <c r="EB14" s="629"/>
      <c r="EC14" s="673"/>
    </row>
    <row r="15" spans="2:143" ht="11.25" customHeight="1">
      <c r="B15" s="625" t="s">
        <v>264</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465848</v>
      </c>
      <c r="BH15" s="629"/>
      <c r="BI15" s="629"/>
      <c r="BJ15" s="629"/>
      <c r="BK15" s="629"/>
      <c r="BL15" s="629"/>
      <c r="BM15" s="629"/>
      <c r="BN15" s="630"/>
      <c r="BO15" s="655">
        <v>5.8</v>
      </c>
      <c r="BP15" s="655"/>
      <c r="BQ15" s="655"/>
      <c r="BR15" s="655"/>
      <c r="BS15" s="656" t="s">
        <v>129</v>
      </c>
      <c r="BT15" s="656"/>
      <c r="BU15" s="656"/>
      <c r="BV15" s="656"/>
      <c r="BW15" s="656"/>
      <c r="BX15" s="656"/>
      <c r="BY15" s="656"/>
      <c r="BZ15" s="656"/>
      <c r="CA15" s="656"/>
      <c r="CB15" s="714"/>
      <c r="CD15" s="665" t="s">
        <v>266</v>
      </c>
      <c r="CE15" s="666"/>
      <c r="CF15" s="666"/>
      <c r="CG15" s="666"/>
      <c r="CH15" s="666"/>
      <c r="CI15" s="666"/>
      <c r="CJ15" s="666"/>
      <c r="CK15" s="666"/>
      <c r="CL15" s="666"/>
      <c r="CM15" s="666"/>
      <c r="CN15" s="666"/>
      <c r="CO15" s="666"/>
      <c r="CP15" s="666"/>
      <c r="CQ15" s="667"/>
      <c r="CR15" s="628">
        <v>2328358</v>
      </c>
      <c r="CS15" s="629"/>
      <c r="CT15" s="629"/>
      <c r="CU15" s="629"/>
      <c r="CV15" s="629"/>
      <c r="CW15" s="629"/>
      <c r="CX15" s="629"/>
      <c r="CY15" s="630"/>
      <c r="CZ15" s="655">
        <v>10</v>
      </c>
      <c r="DA15" s="655"/>
      <c r="DB15" s="655"/>
      <c r="DC15" s="655"/>
      <c r="DD15" s="634">
        <v>258499</v>
      </c>
      <c r="DE15" s="629"/>
      <c r="DF15" s="629"/>
      <c r="DG15" s="629"/>
      <c r="DH15" s="629"/>
      <c r="DI15" s="629"/>
      <c r="DJ15" s="629"/>
      <c r="DK15" s="629"/>
      <c r="DL15" s="629"/>
      <c r="DM15" s="629"/>
      <c r="DN15" s="629"/>
      <c r="DO15" s="629"/>
      <c r="DP15" s="630"/>
      <c r="DQ15" s="634">
        <v>1883818</v>
      </c>
      <c r="DR15" s="629"/>
      <c r="DS15" s="629"/>
      <c r="DT15" s="629"/>
      <c r="DU15" s="629"/>
      <c r="DV15" s="629"/>
      <c r="DW15" s="629"/>
      <c r="DX15" s="629"/>
      <c r="DY15" s="629"/>
      <c r="DZ15" s="629"/>
      <c r="EA15" s="629"/>
      <c r="EB15" s="629"/>
      <c r="EC15" s="673"/>
    </row>
    <row r="16" spans="2:143" ht="11.25" customHeight="1">
      <c r="B16" s="625" t="s">
        <v>267</v>
      </c>
      <c r="C16" s="626"/>
      <c r="D16" s="626"/>
      <c r="E16" s="626"/>
      <c r="F16" s="626"/>
      <c r="G16" s="626"/>
      <c r="H16" s="626"/>
      <c r="I16" s="626"/>
      <c r="J16" s="626"/>
      <c r="K16" s="626"/>
      <c r="L16" s="626"/>
      <c r="M16" s="626"/>
      <c r="N16" s="626"/>
      <c r="O16" s="626"/>
      <c r="P16" s="626"/>
      <c r="Q16" s="627"/>
      <c r="R16" s="628">
        <v>26643</v>
      </c>
      <c r="S16" s="629"/>
      <c r="T16" s="629"/>
      <c r="U16" s="629"/>
      <c r="V16" s="629"/>
      <c r="W16" s="629"/>
      <c r="X16" s="629"/>
      <c r="Y16" s="630"/>
      <c r="Z16" s="655">
        <v>0.1</v>
      </c>
      <c r="AA16" s="655"/>
      <c r="AB16" s="655"/>
      <c r="AC16" s="655"/>
      <c r="AD16" s="656">
        <v>26643</v>
      </c>
      <c r="AE16" s="656"/>
      <c r="AF16" s="656"/>
      <c r="AG16" s="656"/>
      <c r="AH16" s="656"/>
      <c r="AI16" s="656"/>
      <c r="AJ16" s="656"/>
      <c r="AK16" s="656"/>
      <c r="AL16" s="631">
        <v>0.2</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269</v>
      </c>
      <c r="CE16" s="666"/>
      <c r="CF16" s="666"/>
      <c r="CG16" s="666"/>
      <c r="CH16" s="666"/>
      <c r="CI16" s="666"/>
      <c r="CJ16" s="666"/>
      <c r="CK16" s="666"/>
      <c r="CL16" s="666"/>
      <c r="CM16" s="666"/>
      <c r="CN16" s="666"/>
      <c r="CO16" s="666"/>
      <c r="CP16" s="666"/>
      <c r="CQ16" s="667"/>
      <c r="CR16" s="628" t="s">
        <v>129</v>
      </c>
      <c r="CS16" s="629"/>
      <c r="CT16" s="629"/>
      <c r="CU16" s="629"/>
      <c r="CV16" s="629"/>
      <c r="CW16" s="629"/>
      <c r="CX16" s="629"/>
      <c r="CY16" s="630"/>
      <c r="CZ16" s="655" t="s">
        <v>129</v>
      </c>
      <c r="DA16" s="655"/>
      <c r="DB16" s="655"/>
      <c r="DC16" s="655"/>
      <c r="DD16" s="634" t="s">
        <v>129</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73"/>
    </row>
    <row r="17" spans="2:133" ht="11.25" customHeight="1">
      <c r="B17" s="625" t="s">
        <v>270</v>
      </c>
      <c r="C17" s="626"/>
      <c r="D17" s="626"/>
      <c r="E17" s="626"/>
      <c r="F17" s="626"/>
      <c r="G17" s="626"/>
      <c r="H17" s="626"/>
      <c r="I17" s="626"/>
      <c r="J17" s="626"/>
      <c r="K17" s="626"/>
      <c r="L17" s="626"/>
      <c r="M17" s="626"/>
      <c r="N17" s="626"/>
      <c r="O17" s="626"/>
      <c r="P17" s="626"/>
      <c r="Q17" s="627"/>
      <c r="R17" s="628">
        <v>98861</v>
      </c>
      <c r="S17" s="629"/>
      <c r="T17" s="629"/>
      <c r="U17" s="629"/>
      <c r="V17" s="629"/>
      <c r="W17" s="629"/>
      <c r="X17" s="629"/>
      <c r="Y17" s="630"/>
      <c r="Z17" s="655">
        <v>0.4</v>
      </c>
      <c r="AA17" s="655"/>
      <c r="AB17" s="655"/>
      <c r="AC17" s="655"/>
      <c r="AD17" s="656">
        <v>98861</v>
      </c>
      <c r="AE17" s="656"/>
      <c r="AF17" s="656"/>
      <c r="AG17" s="656"/>
      <c r="AH17" s="656"/>
      <c r="AI17" s="656"/>
      <c r="AJ17" s="656"/>
      <c r="AK17" s="656"/>
      <c r="AL17" s="631">
        <v>0.7</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272</v>
      </c>
      <c r="CE17" s="666"/>
      <c r="CF17" s="666"/>
      <c r="CG17" s="666"/>
      <c r="CH17" s="666"/>
      <c r="CI17" s="666"/>
      <c r="CJ17" s="666"/>
      <c r="CK17" s="666"/>
      <c r="CL17" s="666"/>
      <c r="CM17" s="666"/>
      <c r="CN17" s="666"/>
      <c r="CO17" s="666"/>
      <c r="CP17" s="666"/>
      <c r="CQ17" s="667"/>
      <c r="CR17" s="628">
        <v>2594842</v>
      </c>
      <c r="CS17" s="629"/>
      <c r="CT17" s="629"/>
      <c r="CU17" s="629"/>
      <c r="CV17" s="629"/>
      <c r="CW17" s="629"/>
      <c r="CX17" s="629"/>
      <c r="CY17" s="630"/>
      <c r="CZ17" s="655">
        <v>11.1</v>
      </c>
      <c r="DA17" s="655"/>
      <c r="DB17" s="655"/>
      <c r="DC17" s="655"/>
      <c r="DD17" s="634" t="s">
        <v>129</v>
      </c>
      <c r="DE17" s="629"/>
      <c r="DF17" s="629"/>
      <c r="DG17" s="629"/>
      <c r="DH17" s="629"/>
      <c r="DI17" s="629"/>
      <c r="DJ17" s="629"/>
      <c r="DK17" s="629"/>
      <c r="DL17" s="629"/>
      <c r="DM17" s="629"/>
      <c r="DN17" s="629"/>
      <c r="DO17" s="629"/>
      <c r="DP17" s="630"/>
      <c r="DQ17" s="634">
        <v>2535453</v>
      </c>
      <c r="DR17" s="629"/>
      <c r="DS17" s="629"/>
      <c r="DT17" s="629"/>
      <c r="DU17" s="629"/>
      <c r="DV17" s="629"/>
      <c r="DW17" s="629"/>
      <c r="DX17" s="629"/>
      <c r="DY17" s="629"/>
      <c r="DZ17" s="629"/>
      <c r="EA17" s="629"/>
      <c r="EB17" s="629"/>
      <c r="EC17" s="673"/>
    </row>
    <row r="18" spans="2:133" ht="11.25" customHeight="1">
      <c r="B18" s="625" t="s">
        <v>273</v>
      </c>
      <c r="C18" s="626"/>
      <c r="D18" s="626"/>
      <c r="E18" s="626"/>
      <c r="F18" s="626"/>
      <c r="G18" s="626"/>
      <c r="H18" s="626"/>
      <c r="I18" s="626"/>
      <c r="J18" s="626"/>
      <c r="K18" s="626"/>
      <c r="L18" s="626"/>
      <c r="M18" s="626"/>
      <c r="N18" s="626"/>
      <c r="O18" s="626"/>
      <c r="P18" s="626"/>
      <c r="Q18" s="627"/>
      <c r="R18" s="628">
        <v>136734</v>
      </c>
      <c r="S18" s="629"/>
      <c r="T18" s="629"/>
      <c r="U18" s="629"/>
      <c r="V18" s="629"/>
      <c r="W18" s="629"/>
      <c r="X18" s="629"/>
      <c r="Y18" s="630"/>
      <c r="Z18" s="655">
        <v>0.6</v>
      </c>
      <c r="AA18" s="655"/>
      <c r="AB18" s="655"/>
      <c r="AC18" s="655"/>
      <c r="AD18" s="656">
        <v>131000</v>
      </c>
      <c r="AE18" s="656"/>
      <c r="AF18" s="656"/>
      <c r="AG18" s="656"/>
      <c r="AH18" s="656"/>
      <c r="AI18" s="656"/>
      <c r="AJ18" s="656"/>
      <c r="AK18" s="656"/>
      <c r="AL18" s="631">
        <v>0.89999997615814209</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275</v>
      </c>
      <c r="CE18" s="666"/>
      <c r="CF18" s="666"/>
      <c r="CG18" s="666"/>
      <c r="CH18" s="666"/>
      <c r="CI18" s="666"/>
      <c r="CJ18" s="666"/>
      <c r="CK18" s="666"/>
      <c r="CL18" s="666"/>
      <c r="CM18" s="666"/>
      <c r="CN18" s="666"/>
      <c r="CO18" s="666"/>
      <c r="CP18" s="666"/>
      <c r="CQ18" s="667"/>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3"/>
    </row>
    <row r="19" spans="2:133" ht="11.25" customHeight="1">
      <c r="B19" s="625" t="s">
        <v>276</v>
      </c>
      <c r="C19" s="626"/>
      <c r="D19" s="626"/>
      <c r="E19" s="626"/>
      <c r="F19" s="626"/>
      <c r="G19" s="626"/>
      <c r="H19" s="626"/>
      <c r="I19" s="626"/>
      <c r="J19" s="626"/>
      <c r="K19" s="626"/>
      <c r="L19" s="626"/>
      <c r="M19" s="626"/>
      <c r="N19" s="626"/>
      <c r="O19" s="626"/>
      <c r="P19" s="626"/>
      <c r="Q19" s="627"/>
      <c r="R19" s="628">
        <v>40360</v>
      </c>
      <c r="S19" s="629"/>
      <c r="T19" s="629"/>
      <c r="U19" s="629"/>
      <c r="V19" s="629"/>
      <c r="W19" s="629"/>
      <c r="X19" s="629"/>
      <c r="Y19" s="630"/>
      <c r="Z19" s="655">
        <v>0.2</v>
      </c>
      <c r="AA19" s="655"/>
      <c r="AB19" s="655"/>
      <c r="AC19" s="655"/>
      <c r="AD19" s="656">
        <v>40360</v>
      </c>
      <c r="AE19" s="656"/>
      <c r="AF19" s="656"/>
      <c r="AG19" s="656"/>
      <c r="AH19" s="656"/>
      <c r="AI19" s="656"/>
      <c r="AJ19" s="656"/>
      <c r="AK19" s="656"/>
      <c r="AL19" s="631">
        <v>0.3</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v>274750</v>
      </c>
      <c r="BH19" s="629"/>
      <c r="BI19" s="629"/>
      <c r="BJ19" s="629"/>
      <c r="BK19" s="629"/>
      <c r="BL19" s="629"/>
      <c r="BM19" s="629"/>
      <c r="BN19" s="630"/>
      <c r="BO19" s="655">
        <v>3.4</v>
      </c>
      <c r="BP19" s="655"/>
      <c r="BQ19" s="655"/>
      <c r="BR19" s="655"/>
      <c r="BS19" s="656" t="s">
        <v>129</v>
      </c>
      <c r="BT19" s="656"/>
      <c r="BU19" s="656"/>
      <c r="BV19" s="656"/>
      <c r="BW19" s="656"/>
      <c r="BX19" s="656"/>
      <c r="BY19" s="656"/>
      <c r="BZ19" s="656"/>
      <c r="CA19" s="656"/>
      <c r="CB19" s="714"/>
      <c r="CD19" s="665" t="s">
        <v>278</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c r="B20" s="625" t="s">
        <v>279</v>
      </c>
      <c r="C20" s="626"/>
      <c r="D20" s="626"/>
      <c r="E20" s="626"/>
      <c r="F20" s="626"/>
      <c r="G20" s="626"/>
      <c r="H20" s="626"/>
      <c r="I20" s="626"/>
      <c r="J20" s="626"/>
      <c r="K20" s="626"/>
      <c r="L20" s="626"/>
      <c r="M20" s="626"/>
      <c r="N20" s="626"/>
      <c r="O20" s="626"/>
      <c r="P20" s="626"/>
      <c r="Q20" s="627"/>
      <c r="R20" s="628">
        <v>7951</v>
      </c>
      <c r="S20" s="629"/>
      <c r="T20" s="629"/>
      <c r="U20" s="629"/>
      <c r="V20" s="629"/>
      <c r="W20" s="629"/>
      <c r="X20" s="629"/>
      <c r="Y20" s="630"/>
      <c r="Z20" s="655">
        <v>0</v>
      </c>
      <c r="AA20" s="655"/>
      <c r="AB20" s="655"/>
      <c r="AC20" s="655"/>
      <c r="AD20" s="656">
        <v>7951</v>
      </c>
      <c r="AE20" s="656"/>
      <c r="AF20" s="656"/>
      <c r="AG20" s="656"/>
      <c r="AH20" s="656"/>
      <c r="AI20" s="656"/>
      <c r="AJ20" s="656"/>
      <c r="AK20" s="656"/>
      <c r="AL20" s="631">
        <v>0.1</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v>274750</v>
      </c>
      <c r="BH20" s="629"/>
      <c r="BI20" s="629"/>
      <c r="BJ20" s="629"/>
      <c r="BK20" s="629"/>
      <c r="BL20" s="629"/>
      <c r="BM20" s="629"/>
      <c r="BN20" s="630"/>
      <c r="BO20" s="655">
        <v>3.4</v>
      </c>
      <c r="BP20" s="655"/>
      <c r="BQ20" s="655"/>
      <c r="BR20" s="655"/>
      <c r="BS20" s="656" t="s">
        <v>129</v>
      </c>
      <c r="BT20" s="656"/>
      <c r="BU20" s="656"/>
      <c r="BV20" s="656"/>
      <c r="BW20" s="656"/>
      <c r="BX20" s="656"/>
      <c r="BY20" s="656"/>
      <c r="BZ20" s="656"/>
      <c r="CA20" s="656"/>
      <c r="CB20" s="714"/>
      <c r="CD20" s="665" t="s">
        <v>281</v>
      </c>
      <c r="CE20" s="666"/>
      <c r="CF20" s="666"/>
      <c r="CG20" s="666"/>
      <c r="CH20" s="666"/>
      <c r="CI20" s="666"/>
      <c r="CJ20" s="666"/>
      <c r="CK20" s="666"/>
      <c r="CL20" s="666"/>
      <c r="CM20" s="666"/>
      <c r="CN20" s="666"/>
      <c r="CO20" s="666"/>
      <c r="CP20" s="666"/>
      <c r="CQ20" s="667"/>
      <c r="CR20" s="628">
        <v>23287831</v>
      </c>
      <c r="CS20" s="629"/>
      <c r="CT20" s="629"/>
      <c r="CU20" s="629"/>
      <c r="CV20" s="629"/>
      <c r="CW20" s="629"/>
      <c r="CX20" s="629"/>
      <c r="CY20" s="630"/>
      <c r="CZ20" s="655">
        <v>100</v>
      </c>
      <c r="DA20" s="655"/>
      <c r="DB20" s="655"/>
      <c r="DC20" s="655"/>
      <c r="DD20" s="634">
        <v>1450726</v>
      </c>
      <c r="DE20" s="629"/>
      <c r="DF20" s="629"/>
      <c r="DG20" s="629"/>
      <c r="DH20" s="629"/>
      <c r="DI20" s="629"/>
      <c r="DJ20" s="629"/>
      <c r="DK20" s="629"/>
      <c r="DL20" s="629"/>
      <c r="DM20" s="629"/>
      <c r="DN20" s="629"/>
      <c r="DO20" s="629"/>
      <c r="DP20" s="630"/>
      <c r="DQ20" s="634">
        <v>16673226</v>
      </c>
      <c r="DR20" s="629"/>
      <c r="DS20" s="629"/>
      <c r="DT20" s="629"/>
      <c r="DU20" s="629"/>
      <c r="DV20" s="629"/>
      <c r="DW20" s="629"/>
      <c r="DX20" s="629"/>
      <c r="DY20" s="629"/>
      <c r="DZ20" s="629"/>
      <c r="EA20" s="629"/>
      <c r="EB20" s="629"/>
      <c r="EC20" s="673"/>
    </row>
    <row r="21" spans="2:133" ht="11.25" customHeight="1">
      <c r="B21" s="625" t="s">
        <v>282</v>
      </c>
      <c r="C21" s="626"/>
      <c r="D21" s="626"/>
      <c r="E21" s="626"/>
      <c r="F21" s="626"/>
      <c r="G21" s="626"/>
      <c r="H21" s="626"/>
      <c r="I21" s="626"/>
      <c r="J21" s="626"/>
      <c r="K21" s="626"/>
      <c r="L21" s="626"/>
      <c r="M21" s="626"/>
      <c r="N21" s="626"/>
      <c r="O21" s="626"/>
      <c r="P21" s="626"/>
      <c r="Q21" s="627"/>
      <c r="R21" s="628">
        <v>2180</v>
      </c>
      <c r="S21" s="629"/>
      <c r="T21" s="629"/>
      <c r="U21" s="629"/>
      <c r="V21" s="629"/>
      <c r="W21" s="629"/>
      <c r="X21" s="629"/>
      <c r="Y21" s="630"/>
      <c r="Z21" s="655">
        <v>0</v>
      </c>
      <c r="AA21" s="655"/>
      <c r="AB21" s="655"/>
      <c r="AC21" s="655"/>
      <c r="AD21" s="656">
        <v>2180</v>
      </c>
      <c r="AE21" s="656"/>
      <c r="AF21" s="656"/>
      <c r="AG21" s="656"/>
      <c r="AH21" s="656"/>
      <c r="AI21" s="656"/>
      <c r="AJ21" s="656"/>
      <c r="AK21" s="656"/>
      <c r="AL21" s="631">
        <v>0</v>
      </c>
      <c r="AM21" s="632"/>
      <c r="AN21" s="632"/>
      <c r="AO21" s="657"/>
      <c r="AP21" s="721" t="s">
        <v>283</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284</v>
      </c>
      <c r="C22" s="692"/>
      <c r="D22" s="692"/>
      <c r="E22" s="692"/>
      <c r="F22" s="692"/>
      <c r="G22" s="692"/>
      <c r="H22" s="692"/>
      <c r="I22" s="692"/>
      <c r="J22" s="692"/>
      <c r="K22" s="692"/>
      <c r="L22" s="692"/>
      <c r="M22" s="692"/>
      <c r="N22" s="692"/>
      <c r="O22" s="692"/>
      <c r="P22" s="692"/>
      <c r="Q22" s="693"/>
      <c r="R22" s="628">
        <v>86243</v>
      </c>
      <c r="S22" s="629"/>
      <c r="T22" s="629"/>
      <c r="U22" s="629"/>
      <c r="V22" s="629"/>
      <c r="W22" s="629"/>
      <c r="X22" s="629"/>
      <c r="Y22" s="630"/>
      <c r="Z22" s="655">
        <v>0.4</v>
      </c>
      <c r="AA22" s="655"/>
      <c r="AB22" s="655"/>
      <c r="AC22" s="655"/>
      <c r="AD22" s="656">
        <v>80509</v>
      </c>
      <c r="AE22" s="656"/>
      <c r="AF22" s="656"/>
      <c r="AG22" s="656"/>
      <c r="AH22" s="656"/>
      <c r="AI22" s="656"/>
      <c r="AJ22" s="656"/>
      <c r="AK22" s="656"/>
      <c r="AL22" s="631">
        <v>0.60000002384185791</v>
      </c>
      <c r="AM22" s="632"/>
      <c r="AN22" s="632"/>
      <c r="AO22" s="657"/>
      <c r="AP22" s="721" t="s">
        <v>285</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287</v>
      </c>
      <c r="C23" s="626"/>
      <c r="D23" s="626"/>
      <c r="E23" s="626"/>
      <c r="F23" s="626"/>
      <c r="G23" s="626"/>
      <c r="H23" s="626"/>
      <c r="I23" s="626"/>
      <c r="J23" s="626"/>
      <c r="K23" s="626"/>
      <c r="L23" s="626"/>
      <c r="M23" s="626"/>
      <c r="N23" s="626"/>
      <c r="O23" s="626"/>
      <c r="P23" s="626"/>
      <c r="Q23" s="627"/>
      <c r="R23" s="628">
        <v>4840255</v>
      </c>
      <c r="S23" s="629"/>
      <c r="T23" s="629"/>
      <c r="U23" s="629"/>
      <c r="V23" s="629"/>
      <c r="W23" s="629"/>
      <c r="X23" s="629"/>
      <c r="Y23" s="630"/>
      <c r="Z23" s="655">
        <v>20</v>
      </c>
      <c r="AA23" s="655"/>
      <c r="AB23" s="655"/>
      <c r="AC23" s="655"/>
      <c r="AD23" s="656">
        <v>4307693</v>
      </c>
      <c r="AE23" s="656"/>
      <c r="AF23" s="656"/>
      <c r="AG23" s="656"/>
      <c r="AH23" s="656"/>
      <c r="AI23" s="656"/>
      <c r="AJ23" s="656"/>
      <c r="AK23" s="656"/>
      <c r="AL23" s="631">
        <v>30.7</v>
      </c>
      <c r="AM23" s="632"/>
      <c r="AN23" s="632"/>
      <c r="AO23" s="657"/>
      <c r="AP23" s="721" t="s">
        <v>288</v>
      </c>
      <c r="AQ23" s="728"/>
      <c r="AR23" s="728"/>
      <c r="AS23" s="728"/>
      <c r="AT23" s="728"/>
      <c r="AU23" s="728"/>
      <c r="AV23" s="728"/>
      <c r="AW23" s="728"/>
      <c r="AX23" s="728"/>
      <c r="AY23" s="728"/>
      <c r="AZ23" s="728"/>
      <c r="BA23" s="728"/>
      <c r="BB23" s="728"/>
      <c r="BC23" s="728"/>
      <c r="BD23" s="728"/>
      <c r="BE23" s="728"/>
      <c r="BF23" s="723"/>
      <c r="BG23" s="628">
        <v>274750</v>
      </c>
      <c r="BH23" s="629"/>
      <c r="BI23" s="629"/>
      <c r="BJ23" s="629"/>
      <c r="BK23" s="629"/>
      <c r="BL23" s="629"/>
      <c r="BM23" s="629"/>
      <c r="BN23" s="630"/>
      <c r="BO23" s="655">
        <v>3.4</v>
      </c>
      <c r="BP23" s="655"/>
      <c r="BQ23" s="655"/>
      <c r="BR23" s="655"/>
      <c r="BS23" s="656" t="s">
        <v>129</v>
      </c>
      <c r="BT23" s="656"/>
      <c r="BU23" s="656"/>
      <c r="BV23" s="656"/>
      <c r="BW23" s="656"/>
      <c r="BX23" s="656"/>
      <c r="BY23" s="656"/>
      <c r="BZ23" s="656"/>
      <c r="CA23" s="656"/>
      <c r="CB23" s="714"/>
      <c r="CD23" s="730" t="s">
        <v>228</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3" t="s">
        <v>292</v>
      </c>
      <c r="DM23" s="734"/>
      <c r="DN23" s="734"/>
      <c r="DO23" s="734"/>
      <c r="DP23" s="734"/>
      <c r="DQ23" s="734"/>
      <c r="DR23" s="734"/>
      <c r="DS23" s="734"/>
      <c r="DT23" s="734"/>
      <c r="DU23" s="734"/>
      <c r="DV23" s="735"/>
      <c r="DW23" s="730" t="s">
        <v>293</v>
      </c>
      <c r="DX23" s="731"/>
      <c r="DY23" s="731"/>
      <c r="DZ23" s="731"/>
      <c r="EA23" s="731"/>
      <c r="EB23" s="731"/>
      <c r="EC23" s="732"/>
    </row>
    <row r="24" spans="2:133" ht="11.25" customHeight="1">
      <c r="B24" s="625" t="s">
        <v>294</v>
      </c>
      <c r="C24" s="626"/>
      <c r="D24" s="626"/>
      <c r="E24" s="626"/>
      <c r="F24" s="626"/>
      <c r="G24" s="626"/>
      <c r="H24" s="626"/>
      <c r="I24" s="626"/>
      <c r="J24" s="626"/>
      <c r="K24" s="626"/>
      <c r="L24" s="626"/>
      <c r="M24" s="626"/>
      <c r="N24" s="626"/>
      <c r="O24" s="626"/>
      <c r="P24" s="626"/>
      <c r="Q24" s="627"/>
      <c r="R24" s="628">
        <v>4307693</v>
      </c>
      <c r="S24" s="629"/>
      <c r="T24" s="629"/>
      <c r="U24" s="629"/>
      <c r="V24" s="629"/>
      <c r="W24" s="629"/>
      <c r="X24" s="629"/>
      <c r="Y24" s="630"/>
      <c r="Z24" s="655">
        <v>17.8</v>
      </c>
      <c r="AA24" s="655"/>
      <c r="AB24" s="655"/>
      <c r="AC24" s="655"/>
      <c r="AD24" s="656">
        <v>4307693</v>
      </c>
      <c r="AE24" s="656"/>
      <c r="AF24" s="656"/>
      <c r="AG24" s="656"/>
      <c r="AH24" s="656"/>
      <c r="AI24" s="656"/>
      <c r="AJ24" s="656"/>
      <c r="AK24" s="656"/>
      <c r="AL24" s="631">
        <v>30.7</v>
      </c>
      <c r="AM24" s="632"/>
      <c r="AN24" s="632"/>
      <c r="AO24" s="657"/>
      <c r="AP24" s="721" t="s">
        <v>295</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296</v>
      </c>
      <c r="CE24" s="685"/>
      <c r="CF24" s="685"/>
      <c r="CG24" s="685"/>
      <c r="CH24" s="685"/>
      <c r="CI24" s="685"/>
      <c r="CJ24" s="685"/>
      <c r="CK24" s="685"/>
      <c r="CL24" s="685"/>
      <c r="CM24" s="685"/>
      <c r="CN24" s="685"/>
      <c r="CO24" s="685"/>
      <c r="CP24" s="685"/>
      <c r="CQ24" s="686"/>
      <c r="CR24" s="681">
        <v>12136224</v>
      </c>
      <c r="CS24" s="682"/>
      <c r="CT24" s="682"/>
      <c r="CU24" s="682"/>
      <c r="CV24" s="682"/>
      <c r="CW24" s="682"/>
      <c r="CX24" s="682"/>
      <c r="CY24" s="725"/>
      <c r="CZ24" s="726">
        <v>52.1</v>
      </c>
      <c r="DA24" s="701"/>
      <c r="DB24" s="701"/>
      <c r="DC24" s="729"/>
      <c r="DD24" s="724">
        <v>7359115</v>
      </c>
      <c r="DE24" s="682"/>
      <c r="DF24" s="682"/>
      <c r="DG24" s="682"/>
      <c r="DH24" s="682"/>
      <c r="DI24" s="682"/>
      <c r="DJ24" s="682"/>
      <c r="DK24" s="725"/>
      <c r="DL24" s="724">
        <v>7350047</v>
      </c>
      <c r="DM24" s="682"/>
      <c r="DN24" s="682"/>
      <c r="DO24" s="682"/>
      <c r="DP24" s="682"/>
      <c r="DQ24" s="682"/>
      <c r="DR24" s="682"/>
      <c r="DS24" s="682"/>
      <c r="DT24" s="682"/>
      <c r="DU24" s="682"/>
      <c r="DV24" s="725"/>
      <c r="DW24" s="726">
        <v>49</v>
      </c>
      <c r="DX24" s="701"/>
      <c r="DY24" s="701"/>
      <c r="DZ24" s="701"/>
      <c r="EA24" s="701"/>
      <c r="EB24" s="701"/>
      <c r="EC24" s="727"/>
    </row>
    <row r="25" spans="2:133" ht="11.25" customHeight="1">
      <c r="B25" s="625" t="s">
        <v>297</v>
      </c>
      <c r="C25" s="626"/>
      <c r="D25" s="626"/>
      <c r="E25" s="626"/>
      <c r="F25" s="626"/>
      <c r="G25" s="626"/>
      <c r="H25" s="626"/>
      <c r="I25" s="626"/>
      <c r="J25" s="626"/>
      <c r="K25" s="626"/>
      <c r="L25" s="626"/>
      <c r="M25" s="626"/>
      <c r="N25" s="626"/>
      <c r="O25" s="626"/>
      <c r="P25" s="626"/>
      <c r="Q25" s="627"/>
      <c r="R25" s="628">
        <v>529524</v>
      </c>
      <c r="S25" s="629"/>
      <c r="T25" s="629"/>
      <c r="U25" s="629"/>
      <c r="V25" s="629"/>
      <c r="W25" s="629"/>
      <c r="X25" s="629"/>
      <c r="Y25" s="630"/>
      <c r="Z25" s="655">
        <v>2.2000000000000002</v>
      </c>
      <c r="AA25" s="655"/>
      <c r="AB25" s="655"/>
      <c r="AC25" s="655"/>
      <c r="AD25" s="656" t="s">
        <v>129</v>
      </c>
      <c r="AE25" s="656"/>
      <c r="AF25" s="656"/>
      <c r="AG25" s="656"/>
      <c r="AH25" s="656"/>
      <c r="AI25" s="656"/>
      <c r="AJ25" s="656"/>
      <c r="AK25" s="656"/>
      <c r="AL25" s="631" t="s">
        <v>129</v>
      </c>
      <c r="AM25" s="632"/>
      <c r="AN25" s="632"/>
      <c r="AO25" s="657"/>
      <c r="AP25" s="721" t="s">
        <v>298</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299</v>
      </c>
      <c r="CE25" s="666"/>
      <c r="CF25" s="666"/>
      <c r="CG25" s="666"/>
      <c r="CH25" s="666"/>
      <c r="CI25" s="666"/>
      <c r="CJ25" s="666"/>
      <c r="CK25" s="666"/>
      <c r="CL25" s="666"/>
      <c r="CM25" s="666"/>
      <c r="CN25" s="666"/>
      <c r="CO25" s="666"/>
      <c r="CP25" s="666"/>
      <c r="CQ25" s="667"/>
      <c r="CR25" s="628">
        <v>3696400</v>
      </c>
      <c r="CS25" s="639"/>
      <c r="CT25" s="639"/>
      <c r="CU25" s="639"/>
      <c r="CV25" s="639"/>
      <c r="CW25" s="639"/>
      <c r="CX25" s="639"/>
      <c r="CY25" s="640"/>
      <c r="CZ25" s="631">
        <v>15.9</v>
      </c>
      <c r="DA25" s="641"/>
      <c r="DB25" s="641"/>
      <c r="DC25" s="642"/>
      <c r="DD25" s="634">
        <v>3427231</v>
      </c>
      <c r="DE25" s="639"/>
      <c r="DF25" s="639"/>
      <c r="DG25" s="639"/>
      <c r="DH25" s="639"/>
      <c r="DI25" s="639"/>
      <c r="DJ25" s="639"/>
      <c r="DK25" s="640"/>
      <c r="DL25" s="634">
        <v>3418277</v>
      </c>
      <c r="DM25" s="639"/>
      <c r="DN25" s="639"/>
      <c r="DO25" s="639"/>
      <c r="DP25" s="639"/>
      <c r="DQ25" s="639"/>
      <c r="DR25" s="639"/>
      <c r="DS25" s="639"/>
      <c r="DT25" s="639"/>
      <c r="DU25" s="639"/>
      <c r="DV25" s="640"/>
      <c r="DW25" s="631">
        <v>22.8</v>
      </c>
      <c r="DX25" s="641"/>
      <c r="DY25" s="641"/>
      <c r="DZ25" s="641"/>
      <c r="EA25" s="641"/>
      <c r="EB25" s="641"/>
      <c r="EC25" s="668"/>
    </row>
    <row r="26" spans="2:133" ht="11.25" customHeight="1">
      <c r="B26" s="625" t="s">
        <v>300</v>
      </c>
      <c r="C26" s="626"/>
      <c r="D26" s="626"/>
      <c r="E26" s="626"/>
      <c r="F26" s="626"/>
      <c r="G26" s="626"/>
      <c r="H26" s="626"/>
      <c r="I26" s="626"/>
      <c r="J26" s="626"/>
      <c r="K26" s="626"/>
      <c r="L26" s="626"/>
      <c r="M26" s="626"/>
      <c r="N26" s="626"/>
      <c r="O26" s="626"/>
      <c r="P26" s="626"/>
      <c r="Q26" s="627"/>
      <c r="R26" s="628">
        <v>3038</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301</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302</v>
      </c>
      <c r="CE26" s="666"/>
      <c r="CF26" s="666"/>
      <c r="CG26" s="666"/>
      <c r="CH26" s="666"/>
      <c r="CI26" s="666"/>
      <c r="CJ26" s="666"/>
      <c r="CK26" s="666"/>
      <c r="CL26" s="666"/>
      <c r="CM26" s="666"/>
      <c r="CN26" s="666"/>
      <c r="CO26" s="666"/>
      <c r="CP26" s="666"/>
      <c r="CQ26" s="667"/>
      <c r="CR26" s="628">
        <v>2276246</v>
      </c>
      <c r="CS26" s="629"/>
      <c r="CT26" s="629"/>
      <c r="CU26" s="629"/>
      <c r="CV26" s="629"/>
      <c r="CW26" s="629"/>
      <c r="CX26" s="629"/>
      <c r="CY26" s="630"/>
      <c r="CZ26" s="631">
        <v>9.8000000000000007</v>
      </c>
      <c r="DA26" s="641"/>
      <c r="DB26" s="641"/>
      <c r="DC26" s="642"/>
      <c r="DD26" s="634">
        <v>2086967</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c r="B27" s="625" t="s">
        <v>303</v>
      </c>
      <c r="C27" s="626"/>
      <c r="D27" s="626"/>
      <c r="E27" s="626"/>
      <c r="F27" s="626"/>
      <c r="G27" s="626"/>
      <c r="H27" s="626"/>
      <c r="I27" s="626"/>
      <c r="J27" s="626"/>
      <c r="K27" s="626"/>
      <c r="L27" s="626"/>
      <c r="M27" s="626"/>
      <c r="N27" s="626"/>
      <c r="O27" s="626"/>
      <c r="P27" s="626"/>
      <c r="Q27" s="627"/>
      <c r="R27" s="628">
        <v>14817542</v>
      </c>
      <c r="S27" s="629"/>
      <c r="T27" s="629"/>
      <c r="U27" s="629"/>
      <c r="V27" s="629"/>
      <c r="W27" s="629"/>
      <c r="X27" s="629"/>
      <c r="Y27" s="630"/>
      <c r="Z27" s="655">
        <v>61.2</v>
      </c>
      <c r="AA27" s="655"/>
      <c r="AB27" s="655"/>
      <c r="AC27" s="655"/>
      <c r="AD27" s="656">
        <v>14004496</v>
      </c>
      <c r="AE27" s="656"/>
      <c r="AF27" s="656"/>
      <c r="AG27" s="656"/>
      <c r="AH27" s="656"/>
      <c r="AI27" s="656"/>
      <c r="AJ27" s="656"/>
      <c r="AK27" s="656"/>
      <c r="AL27" s="631">
        <v>99.800003051757813</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7994428</v>
      </c>
      <c r="BH27" s="629"/>
      <c r="BI27" s="629"/>
      <c r="BJ27" s="629"/>
      <c r="BK27" s="629"/>
      <c r="BL27" s="629"/>
      <c r="BM27" s="629"/>
      <c r="BN27" s="630"/>
      <c r="BO27" s="655">
        <v>100</v>
      </c>
      <c r="BP27" s="655"/>
      <c r="BQ27" s="655"/>
      <c r="BR27" s="655"/>
      <c r="BS27" s="656">
        <v>144542</v>
      </c>
      <c r="BT27" s="656"/>
      <c r="BU27" s="656"/>
      <c r="BV27" s="656"/>
      <c r="BW27" s="656"/>
      <c r="BX27" s="656"/>
      <c r="BY27" s="656"/>
      <c r="BZ27" s="656"/>
      <c r="CA27" s="656"/>
      <c r="CB27" s="714"/>
      <c r="CD27" s="665" t="s">
        <v>305</v>
      </c>
      <c r="CE27" s="666"/>
      <c r="CF27" s="666"/>
      <c r="CG27" s="666"/>
      <c r="CH27" s="666"/>
      <c r="CI27" s="666"/>
      <c r="CJ27" s="666"/>
      <c r="CK27" s="666"/>
      <c r="CL27" s="666"/>
      <c r="CM27" s="666"/>
      <c r="CN27" s="666"/>
      <c r="CO27" s="666"/>
      <c r="CP27" s="666"/>
      <c r="CQ27" s="667"/>
      <c r="CR27" s="628">
        <v>5844982</v>
      </c>
      <c r="CS27" s="639"/>
      <c r="CT27" s="639"/>
      <c r="CU27" s="639"/>
      <c r="CV27" s="639"/>
      <c r="CW27" s="639"/>
      <c r="CX27" s="639"/>
      <c r="CY27" s="640"/>
      <c r="CZ27" s="631">
        <v>25.1</v>
      </c>
      <c r="DA27" s="641"/>
      <c r="DB27" s="641"/>
      <c r="DC27" s="642"/>
      <c r="DD27" s="634">
        <v>1396431</v>
      </c>
      <c r="DE27" s="639"/>
      <c r="DF27" s="639"/>
      <c r="DG27" s="639"/>
      <c r="DH27" s="639"/>
      <c r="DI27" s="639"/>
      <c r="DJ27" s="639"/>
      <c r="DK27" s="640"/>
      <c r="DL27" s="634">
        <v>1396317</v>
      </c>
      <c r="DM27" s="639"/>
      <c r="DN27" s="639"/>
      <c r="DO27" s="639"/>
      <c r="DP27" s="639"/>
      <c r="DQ27" s="639"/>
      <c r="DR27" s="639"/>
      <c r="DS27" s="639"/>
      <c r="DT27" s="639"/>
      <c r="DU27" s="639"/>
      <c r="DV27" s="640"/>
      <c r="DW27" s="631">
        <v>9.3000000000000007</v>
      </c>
      <c r="DX27" s="641"/>
      <c r="DY27" s="641"/>
      <c r="DZ27" s="641"/>
      <c r="EA27" s="641"/>
      <c r="EB27" s="641"/>
      <c r="EC27" s="668"/>
    </row>
    <row r="28" spans="2:133" ht="11.25" customHeight="1">
      <c r="B28" s="625" t="s">
        <v>306</v>
      </c>
      <c r="C28" s="626"/>
      <c r="D28" s="626"/>
      <c r="E28" s="626"/>
      <c r="F28" s="626"/>
      <c r="G28" s="626"/>
      <c r="H28" s="626"/>
      <c r="I28" s="626"/>
      <c r="J28" s="626"/>
      <c r="K28" s="626"/>
      <c r="L28" s="626"/>
      <c r="M28" s="626"/>
      <c r="N28" s="626"/>
      <c r="O28" s="626"/>
      <c r="P28" s="626"/>
      <c r="Q28" s="627"/>
      <c r="R28" s="628">
        <v>4829</v>
      </c>
      <c r="S28" s="629"/>
      <c r="T28" s="629"/>
      <c r="U28" s="629"/>
      <c r="V28" s="629"/>
      <c r="W28" s="629"/>
      <c r="X28" s="629"/>
      <c r="Y28" s="630"/>
      <c r="Z28" s="655">
        <v>0</v>
      </c>
      <c r="AA28" s="655"/>
      <c r="AB28" s="655"/>
      <c r="AC28" s="655"/>
      <c r="AD28" s="656">
        <v>4829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307</v>
      </c>
      <c r="CE28" s="666"/>
      <c r="CF28" s="666"/>
      <c r="CG28" s="666"/>
      <c r="CH28" s="666"/>
      <c r="CI28" s="666"/>
      <c r="CJ28" s="666"/>
      <c r="CK28" s="666"/>
      <c r="CL28" s="666"/>
      <c r="CM28" s="666"/>
      <c r="CN28" s="666"/>
      <c r="CO28" s="666"/>
      <c r="CP28" s="666"/>
      <c r="CQ28" s="667"/>
      <c r="CR28" s="628">
        <v>2594842</v>
      </c>
      <c r="CS28" s="629"/>
      <c r="CT28" s="629"/>
      <c r="CU28" s="629"/>
      <c r="CV28" s="629"/>
      <c r="CW28" s="629"/>
      <c r="CX28" s="629"/>
      <c r="CY28" s="630"/>
      <c r="CZ28" s="631">
        <v>11.1</v>
      </c>
      <c r="DA28" s="641"/>
      <c r="DB28" s="641"/>
      <c r="DC28" s="642"/>
      <c r="DD28" s="634">
        <v>2535453</v>
      </c>
      <c r="DE28" s="629"/>
      <c r="DF28" s="629"/>
      <c r="DG28" s="629"/>
      <c r="DH28" s="629"/>
      <c r="DI28" s="629"/>
      <c r="DJ28" s="629"/>
      <c r="DK28" s="630"/>
      <c r="DL28" s="634">
        <v>2535453</v>
      </c>
      <c r="DM28" s="629"/>
      <c r="DN28" s="629"/>
      <c r="DO28" s="629"/>
      <c r="DP28" s="629"/>
      <c r="DQ28" s="629"/>
      <c r="DR28" s="629"/>
      <c r="DS28" s="629"/>
      <c r="DT28" s="629"/>
      <c r="DU28" s="629"/>
      <c r="DV28" s="630"/>
      <c r="DW28" s="631">
        <v>16.899999999999999</v>
      </c>
      <c r="DX28" s="641"/>
      <c r="DY28" s="641"/>
      <c r="DZ28" s="641"/>
      <c r="EA28" s="641"/>
      <c r="EB28" s="641"/>
      <c r="EC28" s="668"/>
    </row>
    <row r="29" spans="2:133" ht="11.25" customHeight="1">
      <c r="B29" s="625" t="s">
        <v>308</v>
      </c>
      <c r="C29" s="626"/>
      <c r="D29" s="626"/>
      <c r="E29" s="626"/>
      <c r="F29" s="626"/>
      <c r="G29" s="626"/>
      <c r="H29" s="626"/>
      <c r="I29" s="626"/>
      <c r="J29" s="626"/>
      <c r="K29" s="626"/>
      <c r="L29" s="626"/>
      <c r="M29" s="626"/>
      <c r="N29" s="626"/>
      <c r="O29" s="626"/>
      <c r="P29" s="626"/>
      <c r="Q29" s="627"/>
      <c r="R29" s="628">
        <v>84586</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309</v>
      </c>
      <c r="CE29" s="716"/>
      <c r="CF29" s="665" t="s">
        <v>70</v>
      </c>
      <c r="CG29" s="666"/>
      <c r="CH29" s="666"/>
      <c r="CI29" s="666"/>
      <c r="CJ29" s="666"/>
      <c r="CK29" s="666"/>
      <c r="CL29" s="666"/>
      <c r="CM29" s="666"/>
      <c r="CN29" s="666"/>
      <c r="CO29" s="666"/>
      <c r="CP29" s="666"/>
      <c r="CQ29" s="667"/>
      <c r="CR29" s="628">
        <v>2594842</v>
      </c>
      <c r="CS29" s="639"/>
      <c r="CT29" s="639"/>
      <c r="CU29" s="639"/>
      <c r="CV29" s="639"/>
      <c r="CW29" s="639"/>
      <c r="CX29" s="639"/>
      <c r="CY29" s="640"/>
      <c r="CZ29" s="631">
        <v>11.1</v>
      </c>
      <c r="DA29" s="641"/>
      <c r="DB29" s="641"/>
      <c r="DC29" s="642"/>
      <c r="DD29" s="634">
        <v>2535453</v>
      </c>
      <c r="DE29" s="639"/>
      <c r="DF29" s="639"/>
      <c r="DG29" s="639"/>
      <c r="DH29" s="639"/>
      <c r="DI29" s="639"/>
      <c r="DJ29" s="639"/>
      <c r="DK29" s="640"/>
      <c r="DL29" s="634">
        <v>2535453</v>
      </c>
      <c r="DM29" s="639"/>
      <c r="DN29" s="639"/>
      <c r="DO29" s="639"/>
      <c r="DP29" s="639"/>
      <c r="DQ29" s="639"/>
      <c r="DR29" s="639"/>
      <c r="DS29" s="639"/>
      <c r="DT29" s="639"/>
      <c r="DU29" s="639"/>
      <c r="DV29" s="640"/>
      <c r="DW29" s="631">
        <v>16.899999999999999</v>
      </c>
      <c r="DX29" s="641"/>
      <c r="DY29" s="641"/>
      <c r="DZ29" s="641"/>
      <c r="EA29" s="641"/>
      <c r="EB29" s="641"/>
      <c r="EC29" s="668"/>
    </row>
    <row r="30" spans="2:133" ht="11.25" customHeight="1">
      <c r="B30" s="625" t="s">
        <v>310</v>
      </c>
      <c r="C30" s="626"/>
      <c r="D30" s="626"/>
      <c r="E30" s="626"/>
      <c r="F30" s="626"/>
      <c r="G30" s="626"/>
      <c r="H30" s="626"/>
      <c r="I30" s="626"/>
      <c r="J30" s="626"/>
      <c r="K30" s="626"/>
      <c r="L30" s="626"/>
      <c r="M30" s="626"/>
      <c r="N30" s="626"/>
      <c r="O30" s="626"/>
      <c r="P30" s="626"/>
      <c r="Q30" s="627"/>
      <c r="R30" s="628">
        <v>103823</v>
      </c>
      <c r="S30" s="629"/>
      <c r="T30" s="629"/>
      <c r="U30" s="629"/>
      <c r="V30" s="629"/>
      <c r="W30" s="629"/>
      <c r="X30" s="629"/>
      <c r="Y30" s="630"/>
      <c r="Z30" s="655">
        <v>0.4</v>
      </c>
      <c r="AA30" s="655"/>
      <c r="AB30" s="655"/>
      <c r="AC30" s="655"/>
      <c r="AD30" s="656">
        <v>12147</v>
      </c>
      <c r="AE30" s="656"/>
      <c r="AF30" s="656"/>
      <c r="AG30" s="656"/>
      <c r="AH30" s="656"/>
      <c r="AI30" s="656"/>
      <c r="AJ30" s="656"/>
      <c r="AK30" s="656"/>
      <c r="AL30" s="631">
        <v>0.1</v>
      </c>
      <c r="AM30" s="632"/>
      <c r="AN30" s="632"/>
      <c r="AO30" s="657"/>
      <c r="AP30" s="687" t="s">
        <v>228</v>
      </c>
      <c r="AQ30" s="688"/>
      <c r="AR30" s="688"/>
      <c r="AS30" s="688"/>
      <c r="AT30" s="688"/>
      <c r="AU30" s="688"/>
      <c r="AV30" s="688"/>
      <c r="AW30" s="688"/>
      <c r="AX30" s="688"/>
      <c r="AY30" s="688"/>
      <c r="AZ30" s="688"/>
      <c r="BA30" s="688"/>
      <c r="BB30" s="688"/>
      <c r="BC30" s="688"/>
      <c r="BD30" s="688"/>
      <c r="BE30" s="688"/>
      <c r="BF30" s="689"/>
      <c r="BG30" s="687" t="s">
        <v>311</v>
      </c>
      <c r="BH30" s="712"/>
      <c r="BI30" s="712"/>
      <c r="BJ30" s="712"/>
      <c r="BK30" s="712"/>
      <c r="BL30" s="712"/>
      <c r="BM30" s="712"/>
      <c r="BN30" s="712"/>
      <c r="BO30" s="712"/>
      <c r="BP30" s="712"/>
      <c r="BQ30" s="713"/>
      <c r="BR30" s="687" t="s">
        <v>312</v>
      </c>
      <c r="BS30" s="712"/>
      <c r="BT30" s="712"/>
      <c r="BU30" s="712"/>
      <c r="BV30" s="712"/>
      <c r="BW30" s="712"/>
      <c r="BX30" s="712"/>
      <c r="BY30" s="712"/>
      <c r="BZ30" s="712"/>
      <c r="CA30" s="712"/>
      <c r="CB30" s="713"/>
      <c r="CD30" s="717"/>
      <c r="CE30" s="718"/>
      <c r="CF30" s="665" t="s">
        <v>313</v>
      </c>
      <c r="CG30" s="666"/>
      <c r="CH30" s="666"/>
      <c r="CI30" s="666"/>
      <c r="CJ30" s="666"/>
      <c r="CK30" s="666"/>
      <c r="CL30" s="666"/>
      <c r="CM30" s="666"/>
      <c r="CN30" s="666"/>
      <c r="CO30" s="666"/>
      <c r="CP30" s="666"/>
      <c r="CQ30" s="667"/>
      <c r="CR30" s="628">
        <v>2456961</v>
      </c>
      <c r="CS30" s="629"/>
      <c r="CT30" s="629"/>
      <c r="CU30" s="629"/>
      <c r="CV30" s="629"/>
      <c r="CW30" s="629"/>
      <c r="CX30" s="629"/>
      <c r="CY30" s="630"/>
      <c r="CZ30" s="631">
        <v>10.6</v>
      </c>
      <c r="DA30" s="641"/>
      <c r="DB30" s="641"/>
      <c r="DC30" s="642"/>
      <c r="DD30" s="634">
        <v>2398934</v>
      </c>
      <c r="DE30" s="629"/>
      <c r="DF30" s="629"/>
      <c r="DG30" s="629"/>
      <c r="DH30" s="629"/>
      <c r="DI30" s="629"/>
      <c r="DJ30" s="629"/>
      <c r="DK30" s="630"/>
      <c r="DL30" s="634">
        <v>2398934</v>
      </c>
      <c r="DM30" s="629"/>
      <c r="DN30" s="629"/>
      <c r="DO30" s="629"/>
      <c r="DP30" s="629"/>
      <c r="DQ30" s="629"/>
      <c r="DR30" s="629"/>
      <c r="DS30" s="629"/>
      <c r="DT30" s="629"/>
      <c r="DU30" s="629"/>
      <c r="DV30" s="630"/>
      <c r="DW30" s="631">
        <v>16</v>
      </c>
      <c r="DX30" s="641"/>
      <c r="DY30" s="641"/>
      <c r="DZ30" s="641"/>
      <c r="EA30" s="641"/>
      <c r="EB30" s="641"/>
      <c r="EC30" s="668"/>
    </row>
    <row r="31" spans="2:133" ht="11.25" customHeight="1">
      <c r="B31" s="625" t="s">
        <v>314</v>
      </c>
      <c r="C31" s="626"/>
      <c r="D31" s="626"/>
      <c r="E31" s="626"/>
      <c r="F31" s="626"/>
      <c r="G31" s="626"/>
      <c r="H31" s="626"/>
      <c r="I31" s="626"/>
      <c r="J31" s="626"/>
      <c r="K31" s="626"/>
      <c r="L31" s="626"/>
      <c r="M31" s="626"/>
      <c r="N31" s="626"/>
      <c r="O31" s="626"/>
      <c r="P31" s="626"/>
      <c r="Q31" s="627"/>
      <c r="R31" s="628">
        <v>31226</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315</v>
      </c>
      <c r="AQ31" s="704"/>
      <c r="AR31" s="704"/>
      <c r="AS31" s="704"/>
      <c r="AT31" s="709" t="s">
        <v>316</v>
      </c>
      <c r="AU31" s="360"/>
      <c r="AV31" s="360"/>
      <c r="AW31" s="360"/>
      <c r="AX31" s="696" t="s">
        <v>191</v>
      </c>
      <c r="AY31" s="697"/>
      <c r="AZ31" s="697"/>
      <c r="BA31" s="697"/>
      <c r="BB31" s="697"/>
      <c r="BC31" s="697"/>
      <c r="BD31" s="697"/>
      <c r="BE31" s="697"/>
      <c r="BF31" s="698"/>
      <c r="BG31" s="699">
        <v>98.8</v>
      </c>
      <c r="BH31" s="700"/>
      <c r="BI31" s="700"/>
      <c r="BJ31" s="700"/>
      <c r="BK31" s="700"/>
      <c r="BL31" s="700"/>
      <c r="BM31" s="701">
        <v>96.3</v>
      </c>
      <c r="BN31" s="700"/>
      <c r="BO31" s="700"/>
      <c r="BP31" s="700"/>
      <c r="BQ31" s="702"/>
      <c r="BR31" s="699">
        <v>98.7</v>
      </c>
      <c r="BS31" s="700"/>
      <c r="BT31" s="700"/>
      <c r="BU31" s="700"/>
      <c r="BV31" s="700"/>
      <c r="BW31" s="700"/>
      <c r="BX31" s="701">
        <v>95.9</v>
      </c>
      <c r="BY31" s="700"/>
      <c r="BZ31" s="700"/>
      <c r="CA31" s="700"/>
      <c r="CB31" s="702"/>
      <c r="CD31" s="717"/>
      <c r="CE31" s="718"/>
      <c r="CF31" s="665" t="s">
        <v>317</v>
      </c>
      <c r="CG31" s="666"/>
      <c r="CH31" s="666"/>
      <c r="CI31" s="666"/>
      <c r="CJ31" s="666"/>
      <c r="CK31" s="666"/>
      <c r="CL31" s="666"/>
      <c r="CM31" s="666"/>
      <c r="CN31" s="666"/>
      <c r="CO31" s="666"/>
      <c r="CP31" s="666"/>
      <c r="CQ31" s="667"/>
      <c r="CR31" s="628">
        <v>137881</v>
      </c>
      <c r="CS31" s="639"/>
      <c r="CT31" s="639"/>
      <c r="CU31" s="639"/>
      <c r="CV31" s="639"/>
      <c r="CW31" s="639"/>
      <c r="CX31" s="639"/>
      <c r="CY31" s="640"/>
      <c r="CZ31" s="631">
        <v>0.6</v>
      </c>
      <c r="DA31" s="641"/>
      <c r="DB31" s="641"/>
      <c r="DC31" s="642"/>
      <c r="DD31" s="634">
        <v>136519</v>
      </c>
      <c r="DE31" s="639"/>
      <c r="DF31" s="639"/>
      <c r="DG31" s="639"/>
      <c r="DH31" s="639"/>
      <c r="DI31" s="639"/>
      <c r="DJ31" s="639"/>
      <c r="DK31" s="640"/>
      <c r="DL31" s="634">
        <v>136519</v>
      </c>
      <c r="DM31" s="639"/>
      <c r="DN31" s="639"/>
      <c r="DO31" s="639"/>
      <c r="DP31" s="639"/>
      <c r="DQ31" s="639"/>
      <c r="DR31" s="639"/>
      <c r="DS31" s="639"/>
      <c r="DT31" s="639"/>
      <c r="DU31" s="639"/>
      <c r="DV31" s="640"/>
      <c r="DW31" s="631">
        <v>0.9</v>
      </c>
      <c r="DX31" s="641"/>
      <c r="DY31" s="641"/>
      <c r="DZ31" s="641"/>
      <c r="EA31" s="641"/>
      <c r="EB31" s="641"/>
      <c r="EC31" s="668"/>
    </row>
    <row r="32" spans="2:133" ht="11.25" customHeight="1">
      <c r="B32" s="625" t="s">
        <v>318</v>
      </c>
      <c r="C32" s="626"/>
      <c r="D32" s="626"/>
      <c r="E32" s="626"/>
      <c r="F32" s="626"/>
      <c r="G32" s="626"/>
      <c r="H32" s="626"/>
      <c r="I32" s="626"/>
      <c r="J32" s="626"/>
      <c r="K32" s="626"/>
      <c r="L32" s="626"/>
      <c r="M32" s="626"/>
      <c r="N32" s="626"/>
      <c r="O32" s="626"/>
      <c r="P32" s="626"/>
      <c r="Q32" s="627"/>
      <c r="R32" s="628">
        <v>4722390</v>
      </c>
      <c r="S32" s="629"/>
      <c r="T32" s="629"/>
      <c r="U32" s="629"/>
      <c r="V32" s="629"/>
      <c r="W32" s="629"/>
      <c r="X32" s="629"/>
      <c r="Y32" s="630"/>
      <c r="Z32" s="655">
        <v>19.5</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1" t="s">
        <v>319</v>
      </c>
      <c r="AV32" s="361"/>
      <c r="AW32" s="361"/>
      <c r="AX32" s="625" t="s">
        <v>320</v>
      </c>
      <c r="AY32" s="626"/>
      <c r="AZ32" s="626"/>
      <c r="BA32" s="626"/>
      <c r="BB32" s="626"/>
      <c r="BC32" s="626"/>
      <c r="BD32" s="626"/>
      <c r="BE32" s="626"/>
      <c r="BF32" s="627"/>
      <c r="BG32" s="694">
        <v>98.6</v>
      </c>
      <c r="BH32" s="639"/>
      <c r="BI32" s="639"/>
      <c r="BJ32" s="639"/>
      <c r="BK32" s="639"/>
      <c r="BL32" s="639"/>
      <c r="BM32" s="632">
        <v>96.5</v>
      </c>
      <c r="BN32" s="695"/>
      <c r="BO32" s="695"/>
      <c r="BP32" s="695"/>
      <c r="BQ32" s="672"/>
      <c r="BR32" s="694">
        <v>98.7</v>
      </c>
      <c r="BS32" s="639"/>
      <c r="BT32" s="639"/>
      <c r="BU32" s="639"/>
      <c r="BV32" s="639"/>
      <c r="BW32" s="639"/>
      <c r="BX32" s="632">
        <v>96.3</v>
      </c>
      <c r="BY32" s="695"/>
      <c r="BZ32" s="695"/>
      <c r="CA32" s="695"/>
      <c r="CB32" s="672"/>
      <c r="CD32" s="719"/>
      <c r="CE32" s="720"/>
      <c r="CF32" s="665" t="s">
        <v>321</v>
      </c>
      <c r="CG32" s="666"/>
      <c r="CH32" s="666"/>
      <c r="CI32" s="666"/>
      <c r="CJ32" s="666"/>
      <c r="CK32" s="666"/>
      <c r="CL32" s="666"/>
      <c r="CM32" s="666"/>
      <c r="CN32" s="666"/>
      <c r="CO32" s="666"/>
      <c r="CP32" s="666"/>
      <c r="CQ32" s="667"/>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8"/>
    </row>
    <row r="33" spans="2:133" ht="11.25" customHeight="1">
      <c r="B33" s="691" t="s">
        <v>322</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2"/>
      <c r="AV33" s="362"/>
      <c r="AW33" s="362"/>
      <c r="AX33" s="605" t="s">
        <v>323</v>
      </c>
      <c r="AY33" s="606"/>
      <c r="AZ33" s="606"/>
      <c r="BA33" s="606"/>
      <c r="BB33" s="606"/>
      <c r="BC33" s="606"/>
      <c r="BD33" s="606"/>
      <c r="BE33" s="606"/>
      <c r="BF33" s="607"/>
      <c r="BG33" s="690">
        <v>98.8</v>
      </c>
      <c r="BH33" s="609"/>
      <c r="BI33" s="609"/>
      <c r="BJ33" s="609"/>
      <c r="BK33" s="609"/>
      <c r="BL33" s="609"/>
      <c r="BM33" s="647">
        <v>96.1</v>
      </c>
      <c r="BN33" s="609"/>
      <c r="BO33" s="609"/>
      <c r="BP33" s="609"/>
      <c r="BQ33" s="658"/>
      <c r="BR33" s="690">
        <v>98.6</v>
      </c>
      <c r="BS33" s="609"/>
      <c r="BT33" s="609"/>
      <c r="BU33" s="609"/>
      <c r="BV33" s="609"/>
      <c r="BW33" s="609"/>
      <c r="BX33" s="647">
        <v>95.5</v>
      </c>
      <c r="BY33" s="609"/>
      <c r="BZ33" s="609"/>
      <c r="CA33" s="609"/>
      <c r="CB33" s="658"/>
      <c r="CD33" s="665" t="s">
        <v>324</v>
      </c>
      <c r="CE33" s="666"/>
      <c r="CF33" s="666"/>
      <c r="CG33" s="666"/>
      <c r="CH33" s="666"/>
      <c r="CI33" s="666"/>
      <c r="CJ33" s="666"/>
      <c r="CK33" s="666"/>
      <c r="CL33" s="666"/>
      <c r="CM33" s="666"/>
      <c r="CN33" s="666"/>
      <c r="CO33" s="666"/>
      <c r="CP33" s="666"/>
      <c r="CQ33" s="667"/>
      <c r="CR33" s="628">
        <v>9700881</v>
      </c>
      <c r="CS33" s="639"/>
      <c r="CT33" s="639"/>
      <c r="CU33" s="639"/>
      <c r="CV33" s="639"/>
      <c r="CW33" s="639"/>
      <c r="CX33" s="639"/>
      <c r="CY33" s="640"/>
      <c r="CZ33" s="631">
        <v>41.7</v>
      </c>
      <c r="DA33" s="641"/>
      <c r="DB33" s="641"/>
      <c r="DC33" s="642"/>
      <c r="DD33" s="634">
        <v>8308320</v>
      </c>
      <c r="DE33" s="639"/>
      <c r="DF33" s="639"/>
      <c r="DG33" s="639"/>
      <c r="DH33" s="639"/>
      <c r="DI33" s="639"/>
      <c r="DJ33" s="639"/>
      <c r="DK33" s="640"/>
      <c r="DL33" s="634">
        <v>5451582</v>
      </c>
      <c r="DM33" s="639"/>
      <c r="DN33" s="639"/>
      <c r="DO33" s="639"/>
      <c r="DP33" s="639"/>
      <c r="DQ33" s="639"/>
      <c r="DR33" s="639"/>
      <c r="DS33" s="639"/>
      <c r="DT33" s="639"/>
      <c r="DU33" s="639"/>
      <c r="DV33" s="640"/>
      <c r="DW33" s="631">
        <v>36.299999999999997</v>
      </c>
      <c r="DX33" s="641"/>
      <c r="DY33" s="641"/>
      <c r="DZ33" s="641"/>
      <c r="EA33" s="641"/>
      <c r="EB33" s="641"/>
      <c r="EC33" s="668"/>
    </row>
    <row r="34" spans="2:133" ht="11.25" customHeight="1">
      <c r="B34" s="625" t="s">
        <v>325</v>
      </c>
      <c r="C34" s="626"/>
      <c r="D34" s="626"/>
      <c r="E34" s="626"/>
      <c r="F34" s="626"/>
      <c r="G34" s="626"/>
      <c r="H34" s="626"/>
      <c r="I34" s="626"/>
      <c r="J34" s="626"/>
      <c r="K34" s="626"/>
      <c r="L34" s="626"/>
      <c r="M34" s="626"/>
      <c r="N34" s="626"/>
      <c r="O34" s="626"/>
      <c r="P34" s="626"/>
      <c r="Q34" s="627"/>
      <c r="R34" s="628">
        <v>1518612</v>
      </c>
      <c r="S34" s="629"/>
      <c r="T34" s="629"/>
      <c r="U34" s="629"/>
      <c r="V34" s="629"/>
      <c r="W34" s="629"/>
      <c r="X34" s="629"/>
      <c r="Y34" s="630"/>
      <c r="Z34" s="655">
        <v>6.3</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326</v>
      </c>
      <c r="CE34" s="666"/>
      <c r="CF34" s="666"/>
      <c r="CG34" s="666"/>
      <c r="CH34" s="666"/>
      <c r="CI34" s="666"/>
      <c r="CJ34" s="666"/>
      <c r="CK34" s="666"/>
      <c r="CL34" s="666"/>
      <c r="CM34" s="666"/>
      <c r="CN34" s="666"/>
      <c r="CO34" s="666"/>
      <c r="CP34" s="666"/>
      <c r="CQ34" s="667"/>
      <c r="CR34" s="628">
        <v>2855853</v>
      </c>
      <c r="CS34" s="629"/>
      <c r="CT34" s="629"/>
      <c r="CU34" s="629"/>
      <c r="CV34" s="629"/>
      <c r="CW34" s="629"/>
      <c r="CX34" s="629"/>
      <c r="CY34" s="630"/>
      <c r="CZ34" s="631">
        <v>12.3</v>
      </c>
      <c r="DA34" s="641"/>
      <c r="DB34" s="641"/>
      <c r="DC34" s="642"/>
      <c r="DD34" s="634">
        <v>2053492</v>
      </c>
      <c r="DE34" s="629"/>
      <c r="DF34" s="629"/>
      <c r="DG34" s="629"/>
      <c r="DH34" s="629"/>
      <c r="DI34" s="629"/>
      <c r="DJ34" s="629"/>
      <c r="DK34" s="630"/>
      <c r="DL34" s="634">
        <v>1698811</v>
      </c>
      <c r="DM34" s="629"/>
      <c r="DN34" s="629"/>
      <c r="DO34" s="629"/>
      <c r="DP34" s="629"/>
      <c r="DQ34" s="629"/>
      <c r="DR34" s="629"/>
      <c r="DS34" s="629"/>
      <c r="DT34" s="629"/>
      <c r="DU34" s="629"/>
      <c r="DV34" s="630"/>
      <c r="DW34" s="631">
        <v>11.3</v>
      </c>
      <c r="DX34" s="641"/>
      <c r="DY34" s="641"/>
      <c r="DZ34" s="641"/>
      <c r="EA34" s="641"/>
      <c r="EB34" s="641"/>
      <c r="EC34" s="668"/>
    </row>
    <row r="35" spans="2:133" ht="11.25" customHeight="1">
      <c r="B35" s="625" t="s">
        <v>327</v>
      </c>
      <c r="C35" s="626"/>
      <c r="D35" s="626"/>
      <c r="E35" s="626"/>
      <c r="F35" s="626"/>
      <c r="G35" s="626"/>
      <c r="H35" s="626"/>
      <c r="I35" s="626"/>
      <c r="J35" s="626"/>
      <c r="K35" s="626"/>
      <c r="L35" s="626"/>
      <c r="M35" s="626"/>
      <c r="N35" s="626"/>
      <c r="O35" s="626"/>
      <c r="P35" s="626"/>
      <c r="Q35" s="627"/>
      <c r="R35" s="628">
        <v>11151</v>
      </c>
      <c r="S35" s="629"/>
      <c r="T35" s="629"/>
      <c r="U35" s="629"/>
      <c r="V35" s="629"/>
      <c r="W35" s="629"/>
      <c r="X35" s="629"/>
      <c r="Y35" s="630"/>
      <c r="Z35" s="655">
        <v>0</v>
      </c>
      <c r="AA35" s="655"/>
      <c r="AB35" s="655"/>
      <c r="AC35" s="655"/>
      <c r="AD35" s="656">
        <v>6309</v>
      </c>
      <c r="AE35" s="656"/>
      <c r="AF35" s="656"/>
      <c r="AG35" s="656"/>
      <c r="AH35" s="656"/>
      <c r="AI35" s="656"/>
      <c r="AJ35" s="656"/>
      <c r="AK35" s="656"/>
      <c r="AL35" s="631">
        <v>0</v>
      </c>
      <c r="AM35" s="632"/>
      <c r="AN35" s="632"/>
      <c r="AO35" s="657"/>
      <c r="AP35" s="218"/>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330</v>
      </c>
      <c r="CE35" s="666"/>
      <c r="CF35" s="666"/>
      <c r="CG35" s="666"/>
      <c r="CH35" s="666"/>
      <c r="CI35" s="666"/>
      <c r="CJ35" s="666"/>
      <c r="CK35" s="666"/>
      <c r="CL35" s="666"/>
      <c r="CM35" s="666"/>
      <c r="CN35" s="666"/>
      <c r="CO35" s="666"/>
      <c r="CP35" s="666"/>
      <c r="CQ35" s="667"/>
      <c r="CR35" s="628">
        <v>103175</v>
      </c>
      <c r="CS35" s="639"/>
      <c r="CT35" s="639"/>
      <c r="CU35" s="639"/>
      <c r="CV35" s="639"/>
      <c r="CW35" s="639"/>
      <c r="CX35" s="639"/>
      <c r="CY35" s="640"/>
      <c r="CZ35" s="631">
        <v>0.4</v>
      </c>
      <c r="DA35" s="641"/>
      <c r="DB35" s="641"/>
      <c r="DC35" s="642"/>
      <c r="DD35" s="634">
        <v>91299</v>
      </c>
      <c r="DE35" s="639"/>
      <c r="DF35" s="639"/>
      <c r="DG35" s="639"/>
      <c r="DH35" s="639"/>
      <c r="DI35" s="639"/>
      <c r="DJ35" s="639"/>
      <c r="DK35" s="640"/>
      <c r="DL35" s="634">
        <v>91299</v>
      </c>
      <c r="DM35" s="639"/>
      <c r="DN35" s="639"/>
      <c r="DO35" s="639"/>
      <c r="DP35" s="639"/>
      <c r="DQ35" s="639"/>
      <c r="DR35" s="639"/>
      <c r="DS35" s="639"/>
      <c r="DT35" s="639"/>
      <c r="DU35" s="639"/>
      <c r="DV35" s="640"/>
      <c r="DW35" s="631">
        <v>0.6</v>
      </c>
      <c r="DX35" s="641"/>
      <c r="DY35" s="641"/>
      <c r="DZ35" s="641"/>
      <c r="EA35" s="641"/>
      <c r="EB35" s="641"/>
      <c r="EC35" s="668"/>
    </row>
    <row r="36" spans="2:133" ht="11.25" customHeight="1">
      <c r="B36" s="625" t="s">
        <v>331</v>
      </c>
      <c r="C36" s="626"/>
      <c r="D36" s="626"/>
      <c r="E36" s="626"/>
      <c r="F36" s="626"/>
      <c r="G36" s="626"/>
      <c r="H36" s="626"/>
      <c r="I36" s="626"/>
      <c r="J36" s="626"/>
      <c r="K36" s="626"/>
      <c r="L36" s="626"/>
      <c r="M36" s="626"/>
      <c r="N36" s="626"/>
      <c r="O36" s="626"/>
      <c r="P36" s="626"/>
      <c r="Q36" s="627"/>
      <c r="R36" s="628">
        <v>63798</v>
      </c>
      <c r="S36" s="629"/>
      <c r="T36" s="629"/>
      <c r="U36" s="629"/>
      <c r="V36" s="629"/>
      <c r="W36" s="629"/>
      <c r="X36" s="629"/>
      <c r="Y36" s="630"/>
      <c r="Z36" s="655">
        <v>0.3</v>
      </c>
      <c r="AA36" s="655"/>
      <c r="AB36" s="655"/>
      <c r="AC36" s="655"/>
      <c r="AD36" s="656" t="s">
        <v>129</v>
      </c>
      <c r="AE36" s="656"/>
      <c r="AF36" s="656"/>
      <c r="AG36" s="656"/>
      <c r="AH36" s="656"/>
      <c r="AI36" s="656"/>
      <c r="AJ36" s="656"/>
      <c r="AK36" s="656"/>
      <c r="AL36" s="631" t="s">
        <v>129</v>
      </c>
      <c r="AM36" s="632"/>
      <c r="AN36" s="632"/>
      <c r="AO36" s="657"/>
      <c r="AP36" s="218"/>
      <c r="AQ36" s="678" t="s">
        <v>332</v>
      </c>
      <c r="AR36" s="679"/>
      <c r="AS36" s="679"/>
      <c r="AT36" s="679"/>
      <c r="AU36" s="679"/>
      <c r="AV36" s="679"/>
      <c r="AW36" s="679"/>
      <c r="AX36" s="679"/>
      <c r="AY36" s="680"/>
      <c r="AZ36" s="681">
        <v>2565517</v>
      </c>
      <c r="BA36" s="682"/>
      <c r="BB36" s="682"/>
      <c r="BC36" s="682"/>
      <c r="BD36" s="682"/>
      <c r="BE36" s="682"/>
      <c r="BF36" s="683"/>
      <c r="BG36" s="684" t="s">
        <v>333</v>
      </c>
      <c r="BH36" s="685"/>
      <c r="BI36" s="685"/>
      <c r="BJ36" s="685"/>
      <c r="BK36" s="685"/>
      <c r="BL36" s="685"/>
      <c r="BM36" s="685"/>
      <c r="BN36" s="685"/>
      <c r="BO36" s="685"/>
      <c r="BP36" s="685"/>
      <c r="BQ36" s="685"/>
      <c r="BR36" s="685"/>
      <c r="BS36" s="685"/>
      <c r="BT36" s="685"/>
      <c r="BU36" s="686"/>
      <c r="BV36" s="681">
        <v>200410</v>
      </c>
      <c r="BW36" s="682"/>
      <c r="BX36" s="682"/>
      <c r="BY36" s="682"/>
      <c r="BZ36" s="682"/>
      <c r="CA36" s="682"/>
      <c r="CB36" s="683"/>
      <c r="CD36" s="665" t="s">
        <v>334</v>
      </c>
      <c r="CE36" s="666"/>
      <c r="CF36" s="666"/>
      <c r="CG36" s="666"/>
      <c r="CH36" s="666"/>
      <c r="CI36" s="666"/>
      <c r="CJ36" s="666"/>
      <c r="CK36" s="666"/>
      <c r="CL36" s="666"/>
      <c r="CM36" s="666"/>
      <c r="CN36" s="666"/>
      <c r="CO36" s="666"/>
      <c r="CP36" s="666"/>
      <c r="CQ36" s="667"/>
      <c r="CR36" s="628">
        <v>3092400</v>
      </c>
      <c r="CS36" s="629"/>
      <c r="CT36" s="629"/>
      <c r="CU36" s="629"/>
      <c r="CV36" s="629"/>
      <c r="CW36" s="629"/>
      <c r="CX36" s="629"/>
      <c r="CY36" s="630"/>
      <c r="CZ36" s="631">
        <v>13.3</v>
      </c>
      <c r="DA36" s="641"/>
      <c r="DB36" s="641"/>
      <c r="DC36" s="642"/>
      <c r="DD36" s="634">
        <v>2867070</v>
      </c>
      <c r="DE36" s="629"/>
      <c r="DF36" s="629"/>
      <c r="DG36" s="629"/>
      <c r="DH36" s="629"/>
      <c r="DI36" s="629"/>
      <c r="DJ36" s="629"/>
      <c r="DK36" s="630"/>
      <c r="DL36" s="634">
        <v>2125460</v>
      </c>
      <c r="DM36" s="629"/>
      <c r="DN36" s="629"/>
      <c r="DO36" s="629"/>
      <c r="DP36" s="629"/>
      <c r="DQ36" s="629"/>
      <c r="DR36" s="629"/>
      <c r="DS36" s="629"/>
      <c r="DT36" s="629"/>
      <c r="DU36" s="629"/>
      <c r="DV36" s="630"/>
      <c r="DW36" s="631">
        <v>14.2</v>
      </c>
      <c r="DX36" s="641"/>
      <c r="DY36" s="641"/>
      <c r="DZ36" s="641"/>
      <c r="EA36" s="641"/>
      <c r="EB36" s="641"/>
      <c r="EC36" s="668"/>
    </row>
    <row r="37" spans="2:133" ht="11.25" customHeight="1">
      <c r="B37" s="625" t="s">
        <v>335</v>
      </c>
      <c r="C37" s="626"/>
      <c r="D37" s="626"/>
      <c r="E37" s="626"/>
      <c r="F37" s="626"/>
      <c r="G37" s="626"/>
      <c r="H37" s="626"/>
      <c r="I37" s="626"/>
      <c r="J37" s="626"/>
      <c r="K37" s="626"/>
      <c r="L37" s="626"/>
      <c r="M37" s="626"/>
      <c r="N37" s="626"/>
      <c r="O37" s="626"/>
      <c r="P37" s="626"/>
      <c r="Q37" s="627"/>
      <c r="R37" s="628">
        <v>87217</v>
      </c>
      <c r="S37" s="629"/>
      <c r="T37" s="629"/>
      <c r="U37" s="629"/>
      <c r="V37" s="629"/>
      <c r="W37" s="629"/>
      <c r="X37" s="629"/>
      <c r="Y37" s="630"/>
      <c r="Z37" s="655">
        <v>0.4</v>
      </c>
      <c r="AA37" s="655"/>
      <c r="AB37" s="655"/>
      <c r="AC37" s="655"/>
      <c r="AD37" s="656" t="s">
        <v>129</v>
      </c>
      <c r="AE37" s="656"/>
      <c r="AF37" s="656"/>
      <c r="AG37" s="656"/>
      <c r="AH37" s="656"/>
      <c r="AI37" s="656"/>
      <c r="AJ37" s="656"/>
      <c r="AK37" s="656"/>
      <c r="AL37" s="631" t="s">
        <v>129</v>
      </c>
      <c r="AM37" s="632"/>
      <c r="AN37" s="632"/>
      <c r="AO37" s="657"/>
      <c r="AQ37" s="669" t="s">
        <v>336</v>
      </c>
      <c r="AR37" s="670"/>
      <c r="AS37" s="670"/>
      <c r="AT37" s="670"/>
      <c r="AU37" s="670"/>
      <c r="AV37" s="670"/>
      <c r="AW37" s="670"/>
      <c r="AX37" s="670"/>
      <c r="AY37" s="671"/>
      <c r="AZ37" s="628">
        <v>845202</v>
      </c>
      <c r="BA37" s="629"/>
      <c r="BB37" s="629"/>
      <c r="BC37" s="629"/>
      <c r="BD37" s="639"/>
      <c r="BE37" s="639"/>
      <c r="BF37" s="672"/>
      <c r="BG37" s="665" t="s">
        <v>337</v>
      </c>
      <c r="BH37" s="666"/>
      <c r="BI37" s="666"/>
      <c r="BJ37" s="666"/>
      <c r="BK37" s="666"/>
      <c r="BL37" s="666"/>
      <c r="BM37" s="666"/>
      <c r="BN37" s="666"/>
      <c r="BO37" s="666"/>
      <c r="BP37" s="666"/>
      <c r="BQ37" s="666"/>
      <c r="BR37" s="666"/>
      <c r="BS37" s="666"/>
      <c r="BT37" s="666"/>
      <c r="BU37" s="667"/>
      <c r="BV37" s="628">
        <v>190888</v>
      </c>
      <c r="BW37" s="629"/>
      <c r="BX37" s="629"/>
      <c r="BY37" s="629"/>
      <c r="BZ37" s="629"/>
      <c r="CA37" s="629"/>
      <c r="CB37" s="673"/>
      <c r="CD37" s="665" t="s">
        <v>338</v>
      </c>
      <c r="CE37" s="666"/>
      <c r="CF37" s="666"/>
      <c r="CG37" s="666"/>
      <c r="CH37" s="666"/>
      <c r="CI37" s="666"/>
      <c r="CJ37" s="666"/>
      <c r="CK37" s="666"/>
      <c r="CL37" s="666"/>
      <c r="CM37" s="666"/>
      <c r="CN37" s="666"/>
      <c r="CO37" s="666"/>
      <c r="CP37" s="666"/>
      <c r="CQ37" s="667"/>
      <c r="CR37" s="628">
        <v>1478844</v>
      </c>
      <c r="CS37" s="639"/>
      <c r="CT37" s="639"/>
      <c r="CU37" s="639"/>
      <c r="CV37" s="639"/>
      <c r="CW37" s="639"/>
      <c r="CX37" s="639"/>
      <c r="CY37" s="640"/>
      <c r="CZ37" s="631">
        <v>6.4</v>
      </c>
      <c r="DA37" s="641"/>
      <c r="DB37" s="641"/>
      <c r="DC37" s="642"/>
      <c r="DD37" s="634">
        <v>1478844</v>
      </c>
      <c r="DE37" s="639"/>
      <c r="DF37" s="639"/>
      <c r="DG37" s="639"/>
      <c r="DH37" s="639"/>
      <c r="DI37" s="639"/>
      <c r="DJ37" s="639"/>
      <c r="DK37" s="640"/>
      <c r="DL37" s="634">
        <v>1448268</v>
      </c>
      <c r="DM37" s="639"/>
      <c r="DN37" s="639"/>
      <c r="DO37" s="639"/>
      <c r="DP37" s="639"/>
      <c r="DQ37" s="639"/>
      <c r="DR37" s="639"/>
      <c r="DS37" s="639"/>
      <c r="DT37" s="639"/>
      <c r="DU37" s="639"/>
      <c r="DV37" s="640"/>
      <c r="DW37" s="631">
        <v>9.6999999999999993</v>
      </c>
      <c r="DX37" s="641"/>
      <c r="DY37" s="641"/>
      <c r="DZ37" s="641"/>
      <c r="EA37" s="641"/>
      <c r="EB37" s="641"/>
      <c r="EC37" s="668"/>
    </row>
    <row r="38" spans="2:133" ht="11.25" customHeight="1">
      <c r="B38" s="625" t="s">
        <v>339</v>
      </c>
      <c r="C38" s="626"/>
      <c r="D38" s="626"/>
      <c r="E38" s="626"/>
      <c r="F38" s="626"/>
      <c r="G38" s="626"/>
      <c r="H38" s="626"/>
      <c r="I38" s="626"/>
      <c r="J38" s="626"/>
      <c r="K38" s="626"/>
      <c r="L38" s="626"/>
      <c r="M38" s="626"/>
      <c r="N38" s="626"/>
      <c r="O38" s="626"/>
      <c r="P38" s="626"/>
      <c r="Q38" s="627"/>
      <c r="R38" s="628">
        <v>1374261</v>
      </c>
      <c r="S38" s="629"/>
      <c r="T38" s="629"/>
      <c r="U38" s="629"/>
      <c r="V38" s="629"/>
      <c r="W38" s="629"/>
      <c r="X38" s="629"/>
      <c r="Y38" s="630"/>
      <c r="Z38" s="655">
        <v>5.7</v>
      </c>
      <c r="AA38" s="655"/>
      <c r="AB38" s="655"/>
      <c r="AC38" s="655"/>
      <c r="AD38" s="656" t="s">
        <v>129</v>
      </c>
      <c r="AE38" s="656"/>
      <c r="AF38" s="656"/>
      <c r="AG38" s="656"/>
      <c r="AH38" s="656"/>
      <c r="AI38" s="656"/>
      <c r="AJ38" s="656"/>
      <c r="AK38" s="656"/>
      <c r="AL38" s="631" t="s">
        <v>129</v>
      </c>
      <c r="AM38" s="632"/>
      <c r="AN38" s="632"/>
      <c r="AO38" s="657"/>
      <c r="AQ38" s="669" t="s">
        <v>340</v>
      </c>
      <c r="AR38" s="670"/>
      <c r="AS38" s="670"/>
      <c r="AT38" s="670"/>
      <c r="AU38" s="670"/>
      <c r="AV38" s="670"/>
      <c r="AW38" s="670"/>
      <c r="AX38" s="670"/>
      <c r="AY38" s="671"/>
      <c r="AZ38" s="628">
        <v>17600</v>
      </c>
      <c r="BA38" s="629"/>
      <c r="BB38" s="629"/>
      <c r="BC38" s="629"/>
      <c r="BD38" s="639"/>
      <c r="BE38" s="639"/>
      <c r="BF38" s="672"/>
      <c r="BG38" s="665" t="s">
        <v>341</v>
      </c>
      <c r="BH38" s="666"/>
      <c r="BI38" s="666"/>
      <c r="BJ38" s="666"/>
      <c r="BK38" s="666"/>
      <c r="BL38" s="666"/>
      <c r="BM38" s="666"/>
      <c r="BN38" s="666"/>
      <c r="BO38" s="666"/>
      <c r="BP38" s="666"/>
      <c r="BQ38" s="666"/>
      <c r="BR38" s="666"/>
      <c r="BS38" s="666"/>
      <c r="BT38" s="666"/>
      <c r="BU38" s="667"/>
      <c r="BV38" s="628">
        <v>8411</v>
      </c>
      <c r="BW38" s="629"/>
      <c r="BX38" s="629"/>
      <c r="BY38" s="629"/>
      <c r="BZ38" s="629"/>
      <c r="CA38" s="629"/>
      <c r="CB38" s="673"/>
      <c r="CD38" s="665" t="s">
        <v>342</v>
      </c>
      <c r="CE38" s="666"/>
      <c r="CF38" s="666"/>
      <c r="CG38" s="666"/>
      <c r="CH38" s="666"/>
      <c r="CI38" s="666"/>
      <c r="CJ38" s="666"/>
      <c r="CK38" s="666"/>
      <c r="CL38" s="666"/>
      <c r="CM38" s="666"/>
      <c r="CN38" s="666"/>
      <c r="CO38" s="666"/>
      <c r="CP38" s="666"/>
      <c r="CQ38" s="667"/>
      <c r="CR38" s="628">
        <v>1988034</v>
      </c>
      <c r="CS38" s="629"/>
      <c r="CT38" s="629"/>
      <c r="CU38" s="629"/>
      <c r="CV38" s="629"/>
      <c r="CW38" s="629"/>
      <c r="CX38" s="629"/>
      <c r="CY38" s="630"/>
      <c r="CZ38" s="631">
        <v>8.5</v>
      </c>
      <c r="DA38" s="641"/>
      <c r="DB38" s="641"/>
      <c r="DC38" s="642"/>
      <c r="DD38" s="634">
        <v>1648433</v>
      </c>
      <c r="DE38" s="629"/>
      <c r="DF38" s="629"/>
      <c r="DG38" s="629"/>
      <c r="DH38" s="629"/>
      <c r="DI38" s="629"/>
      <c r="DJ38" s="629"/>
      <c r="DK38" s="630"/>
      <c r="DL38" s="634">
        <v>1536012</v>
      </c>
      <c r="DM38" s="629"/>
      <c r="DN38" s="629"/>
      <c r="DO38" s="629"/>
      <c r="DP38" s="629"/>
      <c r="DQ38" s="629"/>
      <c r="DR38" s="629"/>
      <c r="DS38" s="629"/>
      <c r="DT38" s="629"/>
      <c r="DU38" s="629"/>
      <c r="DV38" s="630"/>
      <c r="DW38" s="631">
        <v>10.199999999999999</v>
      </c>
      <c r="DX38" s="641"/>
      <c r="DY38" s="641"/>
      <c r="DZ38" s="641"/>
      <c r="EA38" s="641"/>
      <c r="EB38" s="641"/>
      <c r="EC38" s="668"/>
    </row>
    <row r="39" spans="2:133" ht="11.25" customHeight="1">
      <c r="B39" s="625" t="s">
        <v>343</v>
      </c>
      <c r="C39" s="626"/>
      <c r="D39" s="626"/>
      <c r="E39" s="626"/>
      <c r="F39" s="626"/>
      <c r="G39" s="626"/>
      <c r="H39" s="626"/>
      <c r="I39" s="626"/>
      <c r="J39" s="626"/>
      <c r="K39" s="626"/>
      <c r="L39" s="626"/>
      <c r="M39" s="626"/>
      <c r="N39" s="626"/>
      <c r="O39" s="626"/>
      <c r="P39" s="626"/>
      <c r="Q39" s="627"/>
      <c r="R39" s="628">
        <v>331310</v>
      </c>
      <c r="S39" s="629"/>
      <c r="T39" s="629"/>
      <c r="U39" s="629"/>
      <c r="V39" s="629"/>
      <c r="W39" s="629"/>
      <c r="X39" s="629"/>
      <c r="Y39" s="630"/>
      <c r="Z39" s="655">
        <v>1.4</v>
      </c>
      <c r="AA39" s="655"/>
      <c r="AB39" s="655"/>
      <c r="AC39" s="655"/>
      <c r="AD39" s="656">
        <v>54</v>
      </c>
      <c r="AE39" s="656"/>
      <c r="AF39" s="656"/>
      <c r="AG39" s="656"/>
      <c r="AH39" s="656"/>
      <c r="AI39" s="656"/>
      <c r="AJ39" s="656"/>
      <c r="AK39" s="656"/>
      <c r="AL39" s="631">
        <v>0</v>
      </c>
      <c r="AM39" s="632"/>
      <c r="AN39" s="632"/>
      <c r="AO39" s="657"/>
      <c r="AQ39" s="669" t="s">
        <v>344</v>
      </c>
      <c r="AR39" s="670"/>
      <c r="AS39" s="670"/>
      <c r="AT39" s="670"/>
      <c r="AU39" s="670"/>
      <c r="AV39" s="670"/>
      <c r="AW39" s="670"/>
      <c r="AX39" s="670"/>
      <c r="AY39" s="671"/>
      <c r="AZ39" s="628" t="s">
        <v>129</v>
      </c>
      <c r="BA39" s="629"/>
      <c r="BB39" s="629"/>
      <c r="BC39" s="629"/>
      <c r="BD39" s="639"/>
      <c r="BE39" s="639"/>
      <c r="BF39" s="672"/>
      <c r="BG39" s="665" t="s">
        <v>345</v>
      </c>
      <c r="BH39" s="666"/>
      <c r="BI39" s="666"/>
      <c r="BJ39" s="666"/>
      <c r="BK39" s="666"/>
      <c r="BL39" s="666"/>
      <c r="BM39" s="666"/>
      <c r="BN39" s="666"/>
      <c r="BO39" s="666"/>
      <c r="BP39" s="666"/>
      <c r="BQ39" s="666"/>
      <c r="BR39" s="666"/>
      <c r="BS39" s="666"/>
      <c r="BT39" s="666"/>
      <c r="BU39" s="667"/>
      <c r="BV39" s="628">
        <v>14344</v>
      </c>
      <c r="BW39" s="629"/>
      <c r="BX39" s="629"/>
      <c r="BY39" s="629"/>
      <c r="BZ39" s="629"/>
      <c r="CA39" s="629"/>
      <c r="CB39" s="673"/>
      <c r="CD39" s="665" t="s">
        <v>346</v>
      </c>
      <c r="CE39" s="666"/>
      <c r="CF39" s="666"/>
      <c r="CG39" s="666"/>
      <c r="CH39" s="666"/>
      <c r="CI39" s="666"/>
      <c r="CJ39" s="666"/>
      <c r="CK39" s="666"/>
      <c r="CL39" s="666"/>
      <c r="CM39" s="666"/>
      <c r="CN39" s="666"/>
      <c r="CO39" s="666"/>
      <c r="CP39" s="666"/>
      <c r="CQ39" s="667"/>
      <c r="CR39" s="628">
        <v>1648419</v>
      </c>
      <c r="CS39" s="639"/>
      <c r="CT39" s="639"/>
      <c r="CU39" s="639"/>
      <c r="CV39" s="639"/>
      <c r="CW39" s="639"/>
      <c r="CX39" s="639"/>
      <c r="CY39" s="640"/>
      <c r="CZ39" s="631">
        <v>7.1</v>
      </c>
      <c r="DA39" s="641"/>
      <c r="DB39" s="641"/>
      <c r="DC39" s="642"/>
      <c r="DD39" s="634">
        <v>1648026</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c r="B40" s="625" t="s">
        <v>347</v>
      </c>
      <c r="C40" s="626"/>
      <c r="D40" s="626"/>
      <c r="E40" s="626"/>
      <c r="F40" s="626"/>
      <c r="G40" s="626"/>
      <c r="H40" s="626"/>
      <c r="I40" s="626"/>
      <c r="J40" s="626"/>
      <c r="K40" s="626"/>
      <c r="L40" s="626"/>
      <c r="M40" s="626"/>
      <c r="N40" s="626"/>
      <c r="O40" s="626"/>
      <c r="P40" s="626"/>
      <c r="Q40" s="627"/>
      <c r="R40" s="628">
        <v>1056800</v>
      </c>
      <c r="S40" s="629"/>
      <c r="T40" s="629"/>
      <c r="U40" s="629"/>
      <c r="V40" s="629"/>
      <c r="W40" s="629"/>
      <c r="X40" s="629"/>
      <c r="Y40" s="630"/>
      <c r="Z40" s="655">
        <v>4.4000000000000004</v>
      </c>
      <c r="AA40" s="655"/>
      <c r="AB40" s="655"/>
      <c r="AC40" s="655"/>
      <c r="AD40" s="656" t="s">
        <v>129</v>
      </c>
      <c r="AE40" s="656"/>
      <c r="AF40" s="656"/>
      <c r="AG40" s="656"/>
      <c r="AH40" s="656"/>
      <c r="AI40" s="656"/>
      <c r="AJ40" s="656"/>
      <c r="AK40" s="656"/>
      <c r="AL40" s="631" t="s">
        <v>129</v>
      </c>
      <c r="AM40" s="632"/>
      <c r="AN40" s="632"/>
      <c r="AO40" s="657"/>
      <c r="AQ40" s="669" t="s">
        <v>348</v>
      </c>
      <c r="AR40" s="670"/>
      <c r="AS40" s="670"/>
      <c r="AT40" s="670"/>
      <c r="AU40" s="670"/>
      <c r="AV40" s="670"/>
      <c r="AW40" s="670"/>
      <c r="AX40" s="670"/>
      <c r="AY40" s="671"/>
      <c r="AZ40" s="628" t="s">
        <v>129</v>
      </c>
      <c r="BA40" s="629"/>
      <c r="BB40" s="629"/>
      <c r="BC40" s="629"/>
      <c r="BD40" s="639"/>
      <c r="BE40" s="639"/>
      <c r="BF40" s="672"/>
      <c r="BG40" s="674" t="s">
        <v>349</v>
      </c>
      <c r="BH40" s="675"/>
      <c r="BI40" s="675"/>
      <c r="BJ40" s="675"/>
      <c r="BK40" s="675"/>
      <c r="BL40" s="363"/>
      <c r="BM40" s="666" t="s">
        <v>350</v>
      </c>
      <c r="BN40" s="666"/>
      <c r="BO40" s="666"/>
      <c r="BP40" s="666"/>
      <c r="BQ40" s="666"/>
      <c r="BR40" s="666"/>
      <c r="BS40" s="666"/>
      <c r="BT40" s="666"/>
      <c r="BU40" s="667"/>
      <c r="BV40" s="628">
        <v>108</v>
      </c>
      <c r="BW40" s="629"/>
      <c r="BX40" s="629"/>
      <c r="BY40" s="629"/>
      <c r="BZ40" s="629"/>
      <c r="CA40" s="629"/>
      <c r="CB40" s="673"/>
      <c r="CD40" s="665" t="s">
        <v>351</v>
      </c>
      <c r="CE40" s="666"/>
      <c r="CF40" s="666"/>
      <c r="CG40" s="666"/>
      <c r="CH40" s="666"/>
      <c r="CI40" s="666"/>
      <c r="CJ40" s="666"/>
      <c r="CK40" s="666"/>
      <c r="CL40" s="666"/>
      <c r="CM40" s="666"/>
      <c r="CN40" s="666"/>
      <c r="CO40" s="666"/>
      <c r="CP40" s="666"/>
      <c r="CQ40" s="667"/>
      <c r="CR40" s="628">
        <v>13000</v>
      </c>
      <c r="CS40" s="629"/>
      <c r="CT40" s="629"/>
      <c r="CU40" s="629"/>
      <c r="CV40" s="629"/>
      <c r="CW40" s="629"/>
      <c r="CX40" s="629"/>
      <c r="CY40" s="630"/>
      <c r="CZ40" s="631">
        <v>0.1</v>
      </c>
      <c r="DA40" s="641"/>
      <c r="DB40" s="641"/>
      <c r="DC40" s="642"/>
      <c r="DD40" s="634" t="s">
        <v>129</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8"/>
    </row>
    <row r="41" spans="2:133" ht="11.25" customHeight="1">
      <c r="B41" s="625" t="s">
        <v>352</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353</v>
      </c>
      <c r="AR41" s="670"/>
      <c r="AS41" s="670"/>
      <c r="AT41" s="670"/>
      <c r="AU41" s="670"/>
      <c r="AV41" s="670"/>
      <c r="AW41" s="670"/>
      <c r="AX41" s="670"/>
      <c r="AY41" s="671"/>
      <c r="AZ41" s="628">
        <v>405277</v>
      </c>
      <c r="BA41" s="629"/>
      <c r="BB41" s="629"/>
      <c r="BC41" s="629"/>
      <c r="BD41" s="639"/>
      <c r="BE41" s="639"/>
      <c r="BF41" s="672"/>
      <c r="BG41" s="674"/>
      <c r="BH41" s="675"/>
      <c r="BI41" s="675"/>
      <c r="BJ41" s="675"/>
      <c r="BK41" s="675"/>
      <c r="BL41" s="363"/>
      <c r="BM41" s="666" t="s">
        <v>354</v>
      </c>
      <c r="BN41" s="666"/>
      <c r="BO41" s="666"/>
      <c r="BP41" s="666"/>
      <c r="BQ41" s="666"/>
      <c r="BR41" s="666"/>
      <c r="BS41" s="666"/>
      <c r="BT41" s="666"/>
      <c r="BU41" s="667"/>
      <c r="BV41" s="628" t="s">
        <v>129</v>
      </c>
      <c r="BW41" s="629"/>
      <c r="BX41" s="629"/>
      <c r="BY41" s="629"/>
      <c r="BZ41" s="629"/>
      <c r="CA41" s="629"/>
      <c r="CB41" s="673"/>
      <c r="CD41" s="665" t="s">
        <v>355</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356</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357</v>
      </c>
      <c r="AR42" s="663"/>
      <c r="AS42" s="663"/>
      <c r="AT42" s="663"/>
      <c r="AU42" s="663"/>
      <c r="AV42" s="663"/>
      <c r="AW42" s="663"/>
      <c r="AX42" s="663"/>
      <c r="AY42" s="664"/>
      <c r="AZ42" s="608">
        <v>1297438</v>
      </c>
      <c r="BA42" s="643"/>
      <c r="BB42" s="643"/>
      <c r="BC42" s="643"/>
      <c r="BD42" s="609"/>
      <c r="BE42" s="609"/>
      <c r="BF42" s="658"/>
      <c r="BG42" s="676"/>
      <c r="BH42" s="677"/>
      <c r="BI42" s="677"/>
      <c r="BJ42" s="677"/>
      <c r="BK42" s="677"/>
      <c r="BL42" s="364"/>
      <c r="BM42" s="659" t="s">
        <v>358</v>
      </c>
      <c r="BN42" s="659"/>
      <c r="BO42" s="659"/>
      <c r="BP42" s="659"/>
      <c r="BQ42" s="659"/>
      <c r="BR42" s="659"/>
      <c r="BS42" s="659"/>
      <c r="BT42" s="659"/>
      <c r="BU42" s="660"/>
      <c r="BV42" s="608">
        <v>273</v>
      </c>
      <c r="BW42" s="643"/>
      <c r="BX42" s="643"/>
      <c r="BY42" s="643"/>
      <c r="BZ42" s="643"/>
      <c r="CA42" s="643"/>
      <c r="CB42" s="661"/>
      <c r="CD42" s="625" t="s">
        <v>359</v>
      </c>
      <c r="CE42" s="626"/>
      <c r="CF42" s="626"/>
      <c r="CG42" s="626"/>
      <c r="CH42" s="626"/>
      <c r="CI42" s="626"/>
      <c r="CJ42" s="626"/>
      <c r="CK42" s="626"/>
      <c r="CL42" s="626"/>
      <c r="CM42" s="626"/>
      <c r="CN42" s="626"/>
      <c r="CO42" s="626"/>
      <c r="CP42" s="626"/>
      <c r="CQ42" s="627"/>
      <c r="CR42" s="628">
        <v>1450726</v>
      </c>
      <c r="CS42" s="639"/>
      <c r="CT42" s="639"/>
      <c r="CU42" s="639"/>
      <c r="CV42" s="639"/>
      <c r="CW42" s="639"/>
      <c r="CX42" s="639"/>
      <c r="CY42" s="640"/>
      <c r="CZ42" s="631">
        <v>6.2</v>
      </c>
      <c r="DA42" s="641"/>
      <c r="DB42" s="641"/>
      <c r="DC42" s="642"/>
      <c r="DD42" s="634">
        <v>1005791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360</v>
      </c>
      <c r="C43" s="626"/>
      <c r="D43" s="626"/>
      <c r="E43" s="626"/>
      <c r="F43" s="626"/>
      <c r="G43" s="626"/>
      <c r="H43" s="626"/>
      <c r="I43" s="626"/>
      <c r="J43" s="626"/>
      <c r="K43" s="626"/>
      <c r="L43" s="626"/>
      <c r="M43" s="626"/>
      <c r="N43" s="626"/>
      <c r="O43" s="626"/>
      <c r="P43" s="626"/>
      <c r="Q43" s="627"/>
      <c r="R43" s="628">
        <v>973100</v>
      </c>
      <c r="S43" s="629"/>
      <c r="T43" s="629"/>
      <c r="U43" s="629"/>
      <c r="V43" s="629"/>
      <c r="W43" s="629"/>
      <c r="X43" s="629"/>
      <c r="Y43" s="630"/>
      <c r="Z43" s="655">
        <v>4</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361</v>
      </c>
      <c r="CE43" s="626"/>
      <c r="CF43" s="626"/>
      <c r="CG43" s="626"/>
      <c r="CH43" s="626"/>
      <c r="CI43" s="626"/>
      <c r="CJ43" s="626"/>
      <c r="CK43" s="626"/>
      <c r="CL43" s="626"/>
      <c r="CM43" s="626"/>
      <c r="CN43" s="626"/>
      <c r="CO43" s="626"/>
      <c r="CP43" s="626"/>
      <c r="CQ43" s="627"/>
      <c r="CR43" s="628">
        <v>47451</v>
      </c>
      <c r="CS43" s="639"/>
      <c r="CT43" s="639"/>
      <c r="CU43" s="639"/>
      <c r="CV43" s="639"/>
      <c r="CW43" s="639"/>
      <c r="CX43" s="639"/>
      <c r="CY43" s="640"/>
      <c r="CZ43" s="631">
        <v>0.2</v>
      </c>
      <c r="DA43" s="641"/>
      <c r="DB43" s="641"/>
      <c r="DC43" s="642"/>
      <c r="DD43" s="634">
        <v>47451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362</v>
      </c>
      <c r="C44" s="606"/>
      <c r="D44" s="606"/>
      <c r="E44" s="606"/>
      <c r="F44" s="606"/>
      <c r="G44" s="606"/>
      <c r="H44" s="606"/>
      <c r="I44" s="606"/>
      <c r="J44" s="606"/>
      <c r="K44" s="606"/>
      <c r="L44" s="606"/>
      <c r="M44" s="606"/>
      <c r="N44" s="606"/>
      <c r="O44" s="606"/>
      <c r="P44" s="606"/>
      <c r="Q44" s="607"/>
      <c r="R44" s="608">
        <v>24207545</v>
      </c>
      <c r="S44" s="643"/>
      <c r="T44" s="643"/>
      <c r="U44" s="643"/>
      <c r="V44" s="643"/>
      <c r="W44" s="643"/>
      <c r="X44" s="643"/>
      <c r="Y44" s="644"/>
      <c r="Z44" s="645">
        <v>100</v>
      </c>
      <c r="AA44" s="645"/>
      <c r="AB44" s="645"/>
      <c r="AC44" s="645"/>
      <c r="AD44" s="646">
        <v>14027835</v>
      </c>
      <c r="AE44" s="646"/>
      <c r="AF44" s="646"/>
      <c r="AG44" s="646"/>
      <c r="AH44" s="646"/>
      <c r="AI44" s="646"/>
      <c r="AJ44" s="646"/>
      <c r="AK44" s="646"/>
      <c r="AL44" s="611">
        <v>100</v>
      </c>
      <c r="AM44" s="647"/>
      <c r="AN44" s="647"/>
      <c r="AO44" s="648"/>
      <c r="CD44" s="649" t="s">
        <v>309</v>
      </c>
      <c r="CE44" s="650"/>
      <c r="CF44" s="625" t="s">
        <v>363</v>
      </c>
      <c r="CG44" s="626"/>
      <c r="CH44" s="626"/>
      <c r="CI44" s="626"/>
      <c r="CJ44" s="626"/>
      <c r="CK44" s="626"/>
      <c r="CL44" s="626"/>
      <c r="CM44" s="626"/>
      <c r="CN44" s="626"/>
      <c r="CO44" s="626"/>
      <c r="CP44" s="626"/>
      <c r="CQ44" s="627"/>
      <c r="CR44" s="628">
        <v>1450726</v>
      </c>
      <c r="CS44" s="629"/>
      <c r="CT44" s="629"/>
      <c r="CU44" s="629"/>
      <c r="CV44" s="629"/>
      <c r="CW44" s="629"/>
      <c r="CX44" s="629"/>
      <c r="CY44" s="630"/>
      <c r="CZ44" s="631">
        <v>6.2</v>
      </c>
      <c r="DA44" s="632"/>
      <c r="DB44" s="632"/>
      <c r="DC44" s="633"/>
      <c r="DD44" s="634">
        <v>1005791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364</v>
      </c>
      <c r="CG45" s="626"/>
      <c r="CH45" s="626"/>
      <c r="CI45" s="626"/>
      <c r="CJ45" s="626"/>
      <c r="CK45" s="626"/>
      <c r="CL45" s="626"/>
      <c r="CM45" s="626"/>
      <c r="CN45" s="626"/>
      <c r="CO45" s="626"/>
      <c r="CP45" s="626"/>
      <c r="CQ45" s="627"/>
      <c r="CR45" s="628">
        <v>472369</v>
      </c>
      <c r="CS45" s="639"/>
      <c r="CT45" s="639"/>
      <c r="CU45" s="639"/>
      <c r="CV45" s="639"/>
      <c r="CW45" s="639"/>
      <c r="CX45" s="639"/>
      <c r="CY45" s="640"/>
      <c r="CZ45" s="631">
        <v>2</v>
      </c>
      <c r="DA45" s="641"/>
      <c r="DB45" s="641"/>
      <c r="DC45" s="642"/>
      <c r="DD45" s="634">
        <v>183351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366</v>
      </c>
      <c r="CG46" s="626"/>
      <c r="CH46" s="626"/>
      <c r="CI46" s="626"/>
      <c r="CJ46" s="626"/>
      <c r="CK46" s="626"/>
      <c r="CL46" s="626"/>
      <c r="CM46" s="626"/>
      <c r="CN46" s="626"/>
      <c r="CO46" s="626"/>
      <c r="CP46" s="626"/>
      <c r="CQ46" s="627"/>
      <c r="CR46" s="628">
        <v>887254</v>
      </c>
      <c r="CS46" s="629"/>
      <c r="CT46" s="629"/>
      <c r="CU46" s="629"/>
      <c r="CV46" s="629"/>
      <c r="CW46" s="629"/>
      <c r="CX46" s="629"/>
      <c r="CY46" s="630"/>
      <c r="CZ46" s="631">
        <v>3.8</v>
      </c>
      <c r="DA46" s="632"/>
      <c r="DB46" s="632"/>
      <c r="DC46" s="633"/>
      <c r="DD46" s="634">
        <v>759472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368</v>
      </c>
      <c r="CG47" s="626"/>
      <c r="CH47" s="626"/>
      <c r="CI47" s="626"/>
      <c r="CJ47" s="626"/>
      <c r="CK47" s="626"/>
      <c r="CL47" s="626"/>
      <c r="CM47" s="626"/>
      <c r="CN47" s="626"/>
      <c r="CO47" s="626"/>
      <c r="CP47" s="626"/>
      <c r="CQ47" s="627"/>
      <c r="CR47" s="628" t="s">
        <v>129</v>
      </c>
      <c r="CS47" s="639"/>
      <c r="CT47" s="639"/>
      <c r="CU47" s="639"/>
      <c r="CV47" s="639"/>
      <c r="CW47" s="639"/>
      <c r="CX47" s="639"/>
      <c r="CY47" s="640"/>
      <c r="CZ47" s="631" t="s">
        <v>129</v>
      </c>
      <c r="DA47" s="641"/>
      <c r="DB47" s="641"/>
      <c r="DC47" s="642"/>
      <c r="DD47" s="634" t="s">
        <v>129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370</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371</v>
      </c>
      <c r="CE49" s="606"/>
      <c r="CF49" s="606"/>
      <c r="CG49" s="606"/>
      <c r="CH49" s="606"/>
      <c r="CI49" s="606"/>
      <c r="CJ49" s="606"/>
      <c r="CK49" s="606"/>
      <c r="CL49" s="606"/>
      <c r="CM49" s="606"/>
      <c r="CN49" s="606"/>
      <c r="CO49" s="606"/>
      <c r="CP49" s="606"/>
      <c r="CQ49" s="607"/>
      <c r="CR49" s="608">
        <v>23287831</v>
      </c>
      <c r="CS49" s="609"/>
      <c r="CT49" s="609"/>
      <c r="CU49" s="609"/>
      <c r="CV49" s="609"/>
      <c r="CW49" s="609"/>
      <c r="CX49" s="609"/>
      <c r="CY49" s="610"/>
      <c r="CZ49" s="611">
        <v>100</v>
      </c>
      <c r="DA49" s="612"/>
      <c r="DB49" s="612"/>
      <c r="DC49" s="613"/>
      <c r="DD49" s="614">
        <v>16673226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tqIyUNC6IEVwK03s8lOBdIbOK6gEZ9lF+HcuPF6QBUK9+RXd1asE6EglmmRpkyrNLQzfZsPkDpYtw3lb2GPXQ==" saltValue="1Mogg8y8x38Fe9W02hCc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373</v>
      </c>
      <c r="DK2" s="751"/>
      <c r="DL2" s="751"/>
      <c r="DM2" s="751"/>
      <c r="DN2" s="751"/>
      <c r="DO2" s="752"/>
      <c r="DP2" s="224"/>
      <c r="DQ2" s="750" t="s">
        <v>374</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28"/>
      <c r="BA5" s="228"/>
      <c r="BB5" s="228"/>
      <c r="BC5" s="228"/>
      <c r="BD5" s="228"/>
      <c r="BE5" s="229"/>
      <c r="BF5" s="229"/>
      <c r="BG5" s="229"/>
      <c r="BH5" s="229"/>
      <c r="BI5" s="229"/>
      <c r="BJ5" s="229"/>
      <c r="BK5" s="229"/>
      <c r="BL5" s="229"/>
      <c r="BM5" s="229"/>
      <c r="BN5" s="229"/>
      <c r="BO5" s="229"/>
      <c r="BP5" s="229"/>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394</v>
      </c>
      <c r="C7" s="778"/>
      <c r="D7" s="778"/>
      <c r="E7" s="778"/>
      <c r="F7" s="778"/>
      <c r="G7" s="778"/>
      <c r="H7" s="778"/>
      <c r="I7" s="778"/>
      <c r="J7" s="778"/>
      <c r="K7" s="778"/>
      <c r="L7" s="778"/>
      <c r="M7" s="778"/>
      <c r="N7" s="778"/>
      <c r="O7" s="778"/>
      <c r="P7" s="779"/>
      <c r="Q7" s="780">
        <v>24216</v>
      </c>
      <c r="R7" s="781"/>
      <c r="S7" s="781"/>
      <c r="T7" s="781"/>
      <c r="U7" s="781"/>
      <c r="V7" s="781">
        <v>23296</v>
      </c>
      <c r="W7" s="781"/>
      <c r="X7" s="781"/>
      <c r="Y7" s="781"/>
      <c r="Z7" s="781"/>
      <c r="AA7" s="781">
        <v>920</v>
      </c>
      <c r="AB7" s="781"/>
      <c r="AC7" s="781"/>
      <c r="AD7" s="781"/>
      <c r="AE7" s="782"/>
      <c r="AF7" s="783">
        <v>855</v>
      </c>
      <c r="AG7" s="784"/>
      <c r="AH7" s="784"/>
      <c r="AI7" s="784"/>
      <c r="AJ7" s="785"/>
      <c r="AK7" s="786">
        <v>87</v>
      </c>
      <c r="AL7" s="787"/>
      <c r="AM7" s="787"/>
      <c r="AN7" s="787"/>
      <c r="AO7" s="787"/>
      <c r="AP7" s="787">
        <v>30124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614</v>
      </c>
      <c r="BT7" s="775"/>
      <c r="BU7" s="775"/>
      <c r="BV7" s="775"/>
      <c r="BW7" s="775"/>
      <c r="BX7" s="775"/>
      <c r="BY7" s="775"/>
      <c r="BZ7" s="775"/>
      <c r="CA7" s="775"/>
      <c r="CB7" s="775"/>
      <c r="CC7" s="775"/>
      <c r="CD7" s="775"/>
      <c r="CE7" s="775"/>
      <c r="CF7" s="775"/>
      <c r="CG7" s="790"/>
      <c r="CH7" s="771">
        <v>0</v>
      </c>
      <c r="CI7" s="772"/>
      <c r="CJ7" s="772"/>
      <c r="CK7" s="772"/>
      <c r="CL7" s="773"/>
      <c r="CM7" s="771">
        <v>10</v>
      </c>
      <c r="CN7" s="772"/>
      <c r="CO7" s="772"/>
      <c r="CP7" s="772"/>
      <c r="CQ7" s="773"/>
      <c r="CR7" s="771">
        <v>10</v>
      </c>
      <c r="CS7" s="772"/>
      <c r="CT7" s="772"/>
      <c r="CU7" s="772"/>
      <c r="CV7" s="773"/>
      <c r="CW7" s="771">
        <v>6</v>
      </c>
      <c r="CX7" s="772"/>
      <c r="CY7" s="772"/>
      <c r="CZ7" s="772"/>
      <c r="DA7" s="773"/>
      <c r="DB7" s="771" t="s">
        <v>532</v>
      </c>
      <c r="DC7" s="772"/>
      <c r="DD7" s="772"/>
      <c r="DE7" s="772"/>
      <c r="DF7" s="773"/>
      <c r="DG7" s="771">
        <v>1046</v>
      </c>
      <c r="DH7" s="772"/>
      <c r="DI7" s="772"/>
      <c r="DJ7" s="772"/>
      <c r="DK7" s="773"/>
      <c r="DL7" s="771" t="s">
        <v>532</v>
      </c>
      <c r="DM7" s="772"/>
      <c r="DN7" s="772"/>
      <c r="DO7" s="772"/>
      <c r="DP7" s="773"/>
      <c r="DQ7" s="771" t="s">
        <v>532</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396</v>
      </c>
      <c r="B23" s="817" t="s">
        <v>397</v>
      </c>
      <c r="C23" s="818"/>
      <c r="D23" s="818"/>
      <c r="E23" s="818"/>
      <c r="F23" s="818"/>
      <c r="G23" s="818"/>
      <c r="H23" s="818"/>
      <c r="I23" s="818"/>
      <c r="J23" s="818"/>
      <c r="K23" s="818"/>
      <c r="L23" s="818"/>
      <c r="M23" s="818"/>
      <c r="N23" s="818"/>
      <c r="O23" s="818"/>
      <c r="P23" s="819"/>
      <c r="Q23" s="820">
        <v>24216</v>
      </c>
      <c r="R23" s="821"/>
      <c r="S23" s="821"/>
      <c r="T23" s="821"/>
      <c r="U23" s="821"/>
      <c r="V23" s="821">
        <v>23296</v>
      </c>
      <c r="W23" s="821"/>
      <c r="X23" s="821"/>
      <c r="Y23" s="821"/>
      <c r="Z23" s="821"/>
      <c r="AA23" s="821">
        <v>920</v>
      </c>
      <c r="AB23" s="821"/>
      <c r="AC23" s="821"/>
      <c r="AD23" s="821"/>
      <c r="AE23" s="822"/>
      <c r="AF23" s="823">
        <v>855</v>
      </c>
      <c r="AG23" s="821"/>
      <c r="AH23" s="821"/>
      <c r="AI23" s="821"/>
      <c r="AJ23" s="824"/>
      <c r="AK23" s="825"/>
      <c r="AL23" s="826"/>
      <c r="AM23" s="826"/>
      <c r="AN23" s="826"/>
      <c r="AO23" s="826"/>
      <c r="AP23" s="821">
        <v>30124</v>
      </c>
      <c r="AQ23" s="821"/>
      <c r="AR23" s="821"/>
      <c r="AS23" s="821"/>
      <c r="AT23" s="821"/>
      <c r="AU23" s="837"/>
      <c r="AV23" s="837"/>
      <c r="AW23" s="837"/>
      <c r="AX23" s="837"/>
      <c r="AY23" s="838"/>
      <c r="AZ23" s="839" t="s">
        <v>398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377</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409</v>
      </c>
      <c r="C28" s="778"/>
      <c r="D28" s="778"/>
      <c r="E28" s="778"/>
      <c r="F28" s="778"/>
      <c r="G28" s="778"/>
      <c r="H28" s="778"/>
      <c r="I28" s="778"/>
      <c r="J28" s="778"/>
      <c r="K28" s="778"/>
      <c r="L28" s="778"/>
      <c r="M28" s="778"/>
      <c r="N28" s="778"/>
      <c r="O28" s="778"/>
      <c r="P28" s="779"/>
      <c r="Q28" s="850">
        <v>6018</v>
      </c>
      <c r="R28" s="851"/>
      <c r="S28" s="851"/>
      <c r="T28" s="851"/>
      <c r="U28" s="851"/>
      <c r="V28" s="851">
        <v>5817</v>
      </c>
      <c r="W28" s="851"/>
      <c r="X28" s="851"/>
      <c r="Y28" s="851"/>
      <c r="Z28" s="851"/>
      <c r="AA28" s="851">
        <v>200</v>
      </c>
      <c r="AB28" s="851"/>
      <c r="AC28" s="851"/>
      <c r="AD28" s="851"/>
      <c r="AE28" s="852"/>
      <c r="AF28" s="853">
        <v>200</v>
      </c>
      <c r="AG28" s="851"/>
      <c r="AH28" s="851"/>
      <c r="AI28" s="851"/>
      <c r="AJ28" s="854"/>
      <c r="AK28" s="855">
        <v>397</v>
      </c>
      <c r="AL28" s="856"/>
      <c r="AM28" s="856"/>
      <c r="AN28" s="856"/>
      <c r="AO28" s="856"/>
      <c r="AP28" s="856" t="s">
        <v>532</v>
      </c>
      <c r="AQ28" s="856"/>
      <c r="AR28" s="856"/>
      <c r="AS28" s="856"/>
      <c r="AT28" s="856"/>
      <c r="AU28" s="856" t="s">
        <v>532</v>
      </c>
      <c r="AV28" s="856"/>
      <c r="AW28" s="856"/>
      <c r="AX28" s="856"/>
      <c r="AY28" s="856"/>
      <c r="AZ28" s="857" t="s">
        <v>532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410</v>
      </c>
      <c r="C29" s="809"/>
      <c r="D29" s="809"/>
      <c r="E29" s="809"/>
      <c r="F29" s="809"/>
      <c r="G29" s="809"/>
      <c r="H29" s="809"/>
      <c r="I29" s="809"/>
      <c r="J29" s="809"/>
      <c r="K29" s="809"/>
      <c r="L29" s="809"/>
      <c r="M29" s="809"/>
      <c r="N29" s="809"/>
      <c r="O29" s="809"/>
      <c r="P29" s="810"/>
      <c r="Q29" s="811">
        <v>4175</v>
      </c>
      <c r="R29" s="812"/>
      <c r="S29" s="812"/>
      <c r="T29" s="812"/>
      <c r="U29" s="812"/>
      <c r="V29" s="812">
        <v>4063</v>
      </c>
      <c r="W29" s="812"/>
      <c r="X29" s="812"/>
      <c r="Y29" s="812"/>
      <c r="Z29" s="812"/>
      <c r="AA29" s="812">
        <v>112</v>
      </c>
      <c r="AB29" s="812"/>
      <c r="AC29" s="812"/>
      <c r="AD29" s="812"/>
      <c r="AE29" s="813"/>
      <c r="AF29" s="814">
        <v>112</v>
      </c>
      <c r="AG29" s="815"/>
      <c r="AH29" s="815"/>
      <c r="AI29" s="815"/>
      <c r="AJ29" s="816"/>
      <c r="AK29" s="862">
        <v>653</v>
      </c>
      <c r="AL29" s="858"/>
      <c r="AM29" s="858"/>
      <c r="AN29" s="858"/>
      <c r="AO29" s="858"/>
      <c r="AP29" s="858" t="s">
        <v>532</v>
      </c>
      <c r="AQ29" s="858"/>
      <c r="AR29" s="858"/>
      <c r="AS29" s="858"/>
      <c r="AT29" s="858"/>
      <c r="AU29" s="858" t="s">
        <v>532</v>
      </c>
      <c r="AV29" s="858"/>
      <c r="AW29" s="858"/>
      <c r="AX29" s="858"/>
      <c r="AY29" s="858"/>
      <c r="AZ29" s="859" t="s">
        <v>532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411</v>
      </c>
      <c r="C30" s="809"/>
      <c r="D30" s="809"/>
      <c r="E30" s="809"/>
      <c r="F30" s="809"/>
      <c r="G30" s="809"/>
      <c r="H30" s="809"/>
      <c r="I30" s="809"/>
      <c r="J30" s="809"/>
      <c r="K30" s="809"/>
      <c r="L30" s="809"/>
      <c r="M30" s="809"/>
      <c r="N30" s="809"/>
      <c r="O30" s="809"/>
      <c r="P30" s="810"/>
      <c r="Q30" s="811">
        <v>6</v>
      </c>
      <c r="R30" s="812"/>
      <c r="S30" s="812"/>
      <c r="T30" s="812"/>
      <c r="U30" s="812"/>
      <c r="V30" s="812">
        <v>6</v>
      </c>
      <c r="W30" s="812"/>
      <c r="X30" s="812"/>
      <c r="Y30" s="812"/>
      <c r="Z30" s="812"/>
      <c r="AA30" s="812">
        <v>0</v>
      </c>
      <c r="AB30" s="812"/>
      <c r="AC30" s="812"/>
      <c r="AD30" s="812"/>
      <c r="AE30" s="813"/>
      <c r="AF30" s="814">
        <v>0</v>
      </c>
      <c r="AG30" s="815"/>
      <c r="AH30" s="815"/>
      <c r="AI30" s="815"/>
      <c r="AJ30" s="816"/>
      <c r="AK30" s="862">
        <v>2</v>
      </c>
      <c r="AL30" s="858"/>
      <c r="AM30" s="858"/>
      <c r="AN30" s="858"/>
      <c r="AO30" s="858"/>
      <c r="AP30" s="858" t="s">
        <v>532</v>
      </c>
      <c r="AQ30" s="858"/>
      <c r="AR30" s="858"/>
      <c r="AS30" s="858"/>
      <c r="AT30" s="858"/>
      <c r="AU30" s="858" t="s">
        <v>532</v>
      </c>
      <c r="AV30" s="858"/>
      <c r="AW30" s="858"/>
      <c r="AX30" s="858"/>
      <c r="AY30" s="858"/>
      <c r="AZ30" s="859" t="s">
        <v>532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412</v>
      </c>
      <c r="C31" s="809"/>
      <c r="D31" s="809"/>
      <c r="E31" s="809"/>
      <c r="F31" s="809"/>
      <c r="G31" s="809"/>
      <c r="H31" s="809"/>
      <c r="I31" s="809"/>
      <c r="J31" s="809"/>
      <c r="K31" s="809"/>
      <c r="L31" s="809"/>
      <c r="M31" s="809"/>
      <c r="N31" s="809"/>
      <c r="O31" s="809"/>
      <c r="P31" s="810"/>
      <c r="Q31" s="811">
        <v>573</v>
      </c>
      <c r="R31" s="812"/>
      <c r="S31" s="812"/>
      <c r="T31" s="812"/>
      <c r="U31" s="812"/>
      <c r="V31" s="812">
        <v>571</v>
      </c>
      <c r="W31" s="812"/>
      <c r="X31" s="812"/>
      <c r="Y31" s="812"/>
      <c r="Z31" s="812"/>
      <c r="AA31" s="812">
        <v>2</v>
      </c>
      <c r="AB31" s="812"/>
      <c r="AC31" s="812"/>
      <c r="AD31" s="812"/>
      <c r="AE31" s="813"/>
      <c r="AF31" s="814">
        <v>2</v>
      </c>
      <c r="AG31" s="815"/>
      <c r="AH31" s="815"/>
      <c r="AI31" s="815"/>
      <c r="AJ31" s="816"/>
      <c r="AK31" s="862">
        <v>124</v>
      </c>
      <c r="AL31" s="858"/>
      <c r="AM31" s="858"/>
      <c r="AN31" s="858"/>
      <c r="AO31" s="858"/>
      <c r="AP31" s="858" t="s">
        <v>532</v>
      </c>
      <c r="AQ31" s="858"/>
      <c r="AR31" s="858"/>
      <c r="AS31" s="858"/>
      <c r="AT31" s="858"/>
      <c r="AU31" s="858" t="s">
        <v>532</v>
      </c>
      <c r="AV31" s="858"/>
      <c r="AW31" s="858"/>
      <c r="AX31" s="858"/>
      <c r="AY31" s="858"/>
      <c r="AZ31" s="859" t="s">
        <v>532</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413</v>
      </c>
      <c r="C32" s="809"/>
      <c r="D32" s="809"/>
      <c r="E32" s="809"/>
      <c r="F32" s="809"/>
      <c r="G32" s="809"/>
      <c r="H32" s="809"/>
      <c r="I32" s="809"/>
      <c r="J32" s="809"/>
      <c r="K32" s="809"/>
      <c r="L32" s="809"/>
      <c r="M32" s="809"/>
      <c r="N32" s="809"/>
      <c r="O32" s="809"/>
      <c r="P32" s="810"/>
      <c r="Q32" s="811">
        <v>1222</v>
      </c>
      <c r="R32" s="812"/>
      <c r="S32" s="812"/>
      <c r="T32" s="812"/>
      <c r="U32" s="812"/>
      <c r="V32" s="812">
        <v>1046</v>
      </c>
      <c r="W32" s="812"/>
      <c r="X32" s="812"/>
      <c r="Y32" s="812"/>
      <c r="Z32" s="812"/>
      <c r="AA32" s="812">
        <v>176</v>
      </c>
      <c r="AB32" s="812"/>
      <c r="AC32" s="812"/>
      <c r="AD32" s="812"/>
      <c r="AE32" s="813"/>
      <c r="AF32" s="814">
        <v>3321</v>
      </c>
      <c r="AG32" s="815"/>
      <c r="AH32" s="815"/>
      <c r="AI32" s="815"/>
      <c r="AJ32" s="816"/>
      <c r="AK32" s="862">
        <v>18</v>
      </c>
      <c r="AL32" s="858"/>
      <c r="AM32" s="858"/>
      <c r="AN32" s="858"/>
      <c r="AO32" s="858"/>
      <c r="AP32" s="858">
        <v>2892</v>
      </c>
      <c r="AQ32" s="858"/>
      <c r="AR32" s="858"/>
      <c r="AS32" s="858"/>
      <c r="AT32" s="858"/>
      <c r="AU32" s="858">
        <v>14</v>
      </c>
      <c r="AV32" s="858"/>
      <c r="AW32" s="858"/>
      <c r="AX32" s="858"/>
      <c r="AY32" s="858"/>
      <c r="AZ32" s="859" t="s">
        <v>532</v>
      </c>
      <c r="BA32" s="859"/>
      <c r="BB32" s="859"/>
      <c r="BC32" s="859"/>
      <c r="BD32" s="859"/>
      <c r="BE32" s="860" t="s">
        <v>414</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415</v>
      </c>
      <c r="C33" s="809"/>
      <c r="D33" s="809"/>
      <c r="E33" s="809"/>
      <c r="F33" s="809"/>
      <c r="G33" s="809"/>
      <c r="H33" s="809"/>
      <c r="I33" s="809"/>
      <c r="J33" s="809"/>
      <c r="K33" s="809"/>
      <c r="L33" s="809"/>
      <c r="M33" s="809"/>
      <c r="N33" s="809"/>
      <c r="O33" s="809"/>
      <c r="P33" s="810"/>
      <c r="Q33" s="811">
        <v>1143</v>
      </c>
      <c r="R33" s="812"/>
      <c r="S33" s="812"/>
      <c r="T33" s="812"/>
      <c r="U33" s="812"/>
      <c r="V33" s="812">
        <v>988</v>
      </c>
      <c r="W33" s="812"/>
      <c r="X33" s="812"/>
      <c r="Y33" s="812"/>
      <c r="Z33" s="812"/>
      <c r="AA33" s="812">
        <v>155</v>
      </c>
      <c r="AB33" s="812"/>
      <c r="AC33" s="812"/>
      <c r="AD33" s="812"/>
      <c r="AE33" s="813"/>
      <c r="AF33" s="814">
        <v>287</v>
      </c>
      <c r="AG33" s="815"/>
      <c r="AH33" s="815"/>
      <c r="AI33" s="815"/>
      <c r="AJ33" s="816"/>
      <c r="AK33" s="862">
        <v>560</v>
      </c>
      <c r="AL33" s="858"/>
      <c r="AM33" s="858"/>
      <c r="AN33" s="858"/>
      <c r="AO33" s="858"/>
      <c r="AP33" s="858">
        <v>5469</v>
      </c>
      <c r="AQ33" s="858"/>
      <c r="AR33" s="858"/>
      <c r="AS33" s="858"/>
      <c r="AT33" s="858"/>
      <c r="AU33" s="858">
        <v>4294</v>
      </c>
      <c r="AV33" s="858"/>
      <c r="AW33" s="858"/>
      <c r="AX33" s="858"/>
      <c r="AY33" s="858"/>
      <c r="AZ33" s="859" t="s">
        <v>532</v>
      </c>
      <c r="BA33" s="859"/>
      <c r="BB33" s="859"/>
      <c r="BC33" s="859"/>
      <c r="BD33" s="859"/>
      <c r="BE33" s="860" t="s">
        <v>416</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t="s">
        <v>417</v>
      </c>
      <c r="C34" s="809"/>
      <c r="D34" s="809"/>
      <c r="E34" s="809"/>
      <c r="F34" s="809"/>
      <c r="G34" s="809"/>
      <c r="H34" s="809"/>
      <c r="I34" s="809"/>
      <c r="J34" s="809"/>
      <c r="K34" s="809"/>
      <c r="L34" s="809"/>
      <c r="M34" s="809"/>
      <c r="N34" s="809"/>
      <c r="O34" s="809"/>
      <c r="P34" s="810"/>
      <c r="Q34" s="811">
        <v>354</v>
      </c>
      <c r="R34" s="812"/>
      <c r="S34" s="812"/>
      <c r="T34" s="812"/>
      <c r="U34" s="812"/>
      <c r="V34" s="812">
        <v>349</v>
      </c>
      <c r="W34" s="812"/>
      <c r="X34" s="812"/>
      <c r="Y34" s="812"/>
      <c r="Z34" s="812"/>
      <c r="AA34" s="812">
        <v>6</v>
      </c>
      <c r="AB34" s="812"/>
      <c r="AC34" s="812"/>
      <c r="AD34" s="812"/>
      <c r="AE34" s="813"/>
      <c r="AF34" s="814">
        <v>6</v>
      </c>
      <c r="AG34" s="815"/>
      <c r="AH34" s="815"/>
      <c r="AI34" s="815"/>
      <c r="AJ34" s="816"/>
      <c r="AK34" s="862">
        <v>285</v>
      </c>
      <c r="AL34" s="858"/>
      <c r="AM34" s="858"/>
      <c r="AN34" s="858"/>
      <c r="AO34" s="858"/>
      <c r="AP34" s="858">
        <v>1916</v>
      </c>
      <c r="AQ34" s="858"/>
      <c r="AR34" s="858"/>
      <c r="AS34" s="858"/>
      <c r="AT34" s="858"/>
      <c r="AU34" s="858">
        <v>1916</v>
      </c>
      <c r="AV34" s="858"/>
      <c r="AW34" s="858"/>
      <c r="AX34" s="858"/>
      <c r="AY34" s="858"/>
      <c r="AZ34" s="859" t="s">
        <v>532</v>
      </c>
      <c r="BA34" s="859"/>
      <c r="BB34" s="859"/>
      <c r="BC34" s="859"/>
      <c r="BD34" s="859"/>
      <c r="BE34" s="860" t="s">
        <v>418</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t="s">
        <v>419</v>
      </c>
      <c r="C35" s="809"/>
      <c r="D35" s="809"/>
      <c r="E35" s="809"/>
      <c r="F35" s="809"/>
      <c r="G35" s="809"/>
      <c r="H35" s="809"/>
      <c r="I35" s="809"/>
      <c r="J35" s="809"/>
      <c r="K35" s="809"/>
      <c r="L35" s="809"/>
      <c r="M35" s="809"/>
      <c r="N35" s="809"/>
      <c r="O35" s="809"/>
      <c r="P35" s="810"/>
      <c r="Q35" s="811" t="s">
        <v>532</v>
      </c>
      <c r="R35" s="812"/>
      <c r="S35" s="812"/>
      <c r="T35" s="812"/>
      <c r="U35" s="812"/>
      <c r="V35" s="812" t="s">
        <v>532</v>
      </c>
      <c r="W35" s="812"/>
      <c r="X35" s="812"/>
      <c r="Y35" s="812"/>
      <c r="Z35" s="812"/>
      <c r="AA35" s="812" t="s">
        <v>532</v>
      </c>
      <c r="AB35" s="812"/>
      <c r="AC35" s="812"/>
      <c r="AD35" s="812"/>
      <c r="AE35" s="813"/>
      <c r="AF35" s="814" t="s">
        <v>420</v>
      </c>
      <c r="AG35" s="815"/>
      <c r="AH35" s="815"/>
      <c r="AI35" s="815"/>
      <c r="AJ35" s="816"/>
      <c r="AK35" s="862" t="s">
        <v>532</v>
      </c>
      <c r="AL35" s="858"/>
      <c r="AM35" s="858"/>
      <c r="AN35" s="858"/>
      <c r="AO35" s="858"/>
      <c r="AP35" s="858" t="s">
        <v>532</v>
      </c>
      <c r="AQ35" s="858"/>
      <c r="AR35" s="858"/>
      <c r="AS35" s="858"/>
      <c r="AT35" s="858"/>
      <c r="AU35" s="858" t="s">
        <v>532</v>
      </c>
      <c r="AV35" s="858"/>
      <c r="AW35" s="858"/>
      <c r="AX35" s="858"/>
      <c r="AY35" s="858"/>
      <c r="AZ35" s="859" t="s">
        <v>532</v>
      </c>
      <c r="BA35" s="859"/>
      <c r="BB35" s="859"/>
      <c r="BC35" s="859"/>
      <c r="BD35" s="859"/>
      <c r="BE35" s="860" t="s">
        <v>421</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396</v>
      </c>
      <c r="B63" s="817" t="s">
        <v>423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3928</v>
      </c>
      <c r="AG63" s="872"/>
      <c r="AH63" s="872"/>
      <c r="AI63" s="872"/>
      <c r="AJ63" s="873"/>
      <c r="AK63" s="874"/>
      <c r="AL63" s="869"/>
      <c r="AM63" s="869"/>
      <c r="AN63" s="869"/>
      <c r="AO63" s="869"/>
      <c r="AP63" s="872">
        <v>10277</v>
      </c>
      <c r="AQ63" s="872"/>
      <c r="AR63" s="872"/>
      <c r="AS63" s="872"/>
      <c r="AT63" s="872"/>
      <c r="AU63" s="872">
        <v>6224</v>
      </c>
      <c r="AV63" s="872"/>
      <c r="AW63" s="872"/>
      <c r="AX63" s="872"/>
      <c r="AY63" s="872"/>
      <c r="AZ63" s="876"/>
      <c r="BA63" s="876"/>
      <c r="BB63" s="876"/>
      <c r="BC63" s="876"/>
      <c r="BD63" s="876"/>
      <c r="BE63" s="877"/>
      <c r="BF63" s="877"/>
      <c r="BG63" s="877"/>
      <c r="BH63" s="877"/>
      <c r="BI63" s="878"/>
      <c r="BJ63" s="879" t="s">
        <v>420</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425</v>
      </c>
      <c r="B66" s="756"/>
      <c r="C66" s="756"/>
      <c r="D66" s="756"/>
      <c r="E66" s="756"/>
      <c r="F66" s="756"/>
      <c r="G66" s="756"/>
      <c r="H66" s="756"/>
      <c r="I66" s="756"/>
      <c r="J66" s="756"/>
      <c r="K66" s="756"/>
      <c r="L66" s="756"/>
      <c r="M66" s="756"/>
      <c r="N66" s="756"/>
      <c r="O66" s="756"/>
      <c r="P66" s="757"/>
      <c r="Q66" s="761" t="s">
        <v>401</v>
      </c>
      <c r="R66" s="762"/>
      <c r="S66" s="762"/>
      <c r="T66" s="762"/>
      <c r="U66" s="763"/>
      <c r="V66" s="761" t="s">
        <v>426</v>
      </c>
      <c r="W66" s="762"/>
      <c r="X66" s="762"/>
      <c r="Y66" s="762"/>
      <c r="Z66" s="763"/>
      <c r="AA66" s="761" t="s">
        <v>427</v>
      </c>
      <c r="AB66" s="762"/>
      <c r="AC66" s="762"/>
      <c r="AD66" s="762"/>
      <c r="AE66" s="763"/>
      <c r="AF66" s="882" t="s">
        <v>428</v>
      </c>
      <c r="AG66" s="843"/>
      <c r="AH66" s="843"/>
      <c r="AI66" s="843"/>
      <c r="AJ66" s="883"/>
      <c r="AK66" s="761" t="s">
        <v>429</v>
      </c>
      <c r="AL66" s="756"/>
      <c r="AM66" s="756"/>
      <c r="AN66" s="756"/>
      <c r="AO66" s="757"/>
      <c r="AP66" s="761" t="s">
        <v>430</v>
      </c>
      <c r="AQ66" s="762"/>
      <c r="AR66" s="762"/>
      <c r="AS66" s="762"/>
      <c r="AT66" s="763"/>
      <c r="AU66" s="761" t="s">
        <v>431</v>
      </c>
      <c r="AV66" s="762"/>
      <c r="AW66" s="762"/>
      <c r="AX66" s="762"/>
      <c r="AY66" s="763"/>
      <c r="AZ66" s="761" t="s">
        <v>384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900" t="s">
        <v>597</v>
      </c>
      <c r="C68" s="901"/>
      <c r="D68" s="901"/>
      <c r="E68" s="901"/>
      <c r="F68" s="901"/>
      <c r="G68" s="901"/>
      <c r="H68" s="901"/>
      <c r="I68" s="901"/>
      <c r="J68" s="901"/>
      <c r="K68" s="901"/>
      <c r="L68" s="901"/>
      <c r="M68" s="901"/>
      <c r="N68" s="901"/>
      <c r="O68" s="901"/>
      <c r="P68" s="902"/>
      <c r="Q68" s="903">
        <v>4800</v>
      </c>
      <c r="R68" s="894"/>
      <c r="S68" s="894"/>
      <c r="T68" s="894"/>
      <c r="U68" s="894"/>
      <c r="V68" s="894">
        <v>4743</v>
      </c>
      <c r="W68" s="894"/>
      <c r="X68" s="894"/>
      <c r="Y68" s="894"/>
      <c r="Z68" s="894"/>
      <c r="AA68" s="894">
        <v>56</v>
      </c>
      <c r="AB68" s="894"/>
      <c r="AC68" s="894"/>
      <c r="AD68" s="894"/>
      <c r="AE68" s="894"/>
      <c r="AF68" s="894">
        <v>56</v>
      </c>
      <c r="AG68" s="894"/>
      <c r="AH68" s="894"/>
      <c r="AI68" s="894"/>
      <c r="AJ68" s="894"/>
      <c r="AK68" s="894" t="s">
        <v>532</v>
      </c>
      <c r="AL68" s="894"/>
      <c r="AM68" s="894"/>
      <c r="AN68" s="894"/>
      <c r="AO68" s="894"/>
      <c r="AP68" s="894">
        <v>874</v>
      </c>
      <c r="AQ68" s="894"/>
      <c r="AR68" s="894"/>
      <c r="AS68" s="894"/>
      <c r="AT68" s="894"/>
      <c r="AU68" s="895">
        <v>140</v>
      </c>
      <c r="AV68" s="896"/>
      <c r="AW68" s="896"/>
      <c r="AX68" s="896"/>
      <c r="AY68" s="897"/>
      <c r="AZ68" s="898"/>
      <c r="BA68" s="898"/>
      <c r="BB68" s="898"/>
      <c r="BC68" s="898"/>
      <c r="BD68" s="899"/>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4" t="s">
        <v>603</v>
      </c>
      <c r="C69" s="905"/>
      <c r="D69" s="905"/>
      <c r="E69" s="905"/>
      <c r="F69" s="905"/>
      <c r="G69" s="905"/>
      <c r="H69" s="905"/>
      <c r="I69" s="905"/>
      <c r="J69" s="905"/>
      <c r="K69" s="905"/>
      <c r="L69" s="905"/>
      <c r="M69" s="905"/>
      <c r="N69" s="905"/>
      <c r="O69" s="905"/>
      <c r="P69" s="906"/>
      <c r="Q69" s="907">
        <v>194</v>
      </c>
      <c r="R69" s="858"/>
      <c r="S69" s="858"/>
      <c r="T69" s="858"/>
      <c r="U69" s="858"/>
      <c r="V69" s="858">
        <v>193</v>
      </c>
      <c r="W69" s="858"/>
      <c r="X69" s="858"/>
      <c r="Y69" s="858"/>
      <c r="Z69" s="858"/>
      <c r="AA69" s="858">
        <v>1</v>
      </c>
      <c r="AB69" s="858"/>
      <c r="AC69" s="858"/>
      <c r="AD69" s="858"/>
      <c r="AE69" s="858"/>
      <c r="AF69" s="858">
        <v>1</v>
      </c>
      <c r="AG69" s="858"/>
      <c r="AH69" s="858"/>
      <c r="AI69" s="858"/>
      <c r="AJ69" s="858"/>
      <c r="AK69" s="858" t="s">
        <v>532</v>
      </c>
      <c r="AL69" s="858"/>
      <c r="AM69" s="858"/>
      <c r="AN69" s="858"/>
      <c r="AO69" s="858"/>
      <c r="AP69" s="858">
        <v>136</v>
      </c>
      <c r="AQ69" s="858"/>
      <c r="AR69" s="858"/>
      <c r="AS69" s="858"/>
      <c r="AT69" s="858"/>
      <c r="AU69" s="908">
        <v>10</v>
      </c>
      <c r="AV69" s="909"/>
      <c r="AW69" s="909"/>
      <c r="AX69" s="909"/>
      <c r="AY69" s="862"/>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4" t="s">
        <v>604</v>
      </c>
      <c r="C70" s="905"/>
      <c r="D70" s="905"/>
      <c r="E70" s="905"/>
      <c r="F70" s="905"/>
      <c r="G70" s="905"/>
      <c r="H70" s="905"/>
      <c r="I70" s="905"/>
      <c r="J70" s="905"/>
      <c r="K70" s="905"/>
      <c r="L70" s="905"/>
      <c r="M70" s="905"/>
      <c r="N70" s="905"/>
      <c r="O70" s="905"/>
      <c r="P70" s="906"/>
      <c r="Q70" s="907">
        <v>5</v>
      </c>
      <c r="R70" s="858"/>
      <c r="S70" s="858"/>
      <c r="T70" s="858"/>
      <c r="U70" s="858"/>
      <c r="V70" s="858">
        <v>5</v>
      </c>
      <c r="W70" s="858"/>
      <c r="X70" s="858"/>
      <c r="Y70" s="858"/>
      <c r="Z70" s="858"/>
      <c r="AA70" s="858">
        <v>0</v>
      </c>
      <c r="AB70" s="858"/>
      <c r="AC70" s="858"/>
      <c r="AD70" s="858"/>
      <c r="AE70" s="858"/>
      <c r="AF70" s="858">
        <v>0</v>
      </c>
      <c r="AG70" s="858"/>
      <c r="AH70" s="858"/>
      <c r="AI70" s="858"/>
      <c r="AJ70" s="858"/>
      <c r="AK70" s="858" t="s">
        <v>532</v>
      </c>
      <c r="AL70" s="858"/>
      <c r="AM70" s="858"/>
      <c r="AN70" s="858"/>
      <c r="AO70" s="858"/>
      <c r="AP70" s="858" t="s">
        <v>532</v>
      </c>
      <c r="AQ70" s="858"/>
      <c r="AR70" s="858"/>
      <c r="AS70" s="858"/>
      <c r="AT70" s="858"/>
      <c r="AU70" s="858" t="s">
        <v>532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4" t="s">
        <v>605</v>
      </c>
      <c r="C71" s="905"/>
      <c r="D71" s="905"/>
      <c r="E71" s="905"/>
      <c r="F71" s="905"/>
      <c r="G71" s="905"/>
      <c r="H71" s="905"/>
      <c r="I71" s="905"/>
      <c r="J71" s="905"/>
      <c r="K71" s="905"/>
      <c r="L71" s="905"/>
      <c r="M71" s="905"/>
      <c r="N71" s="905"/>
      <c r="O71" s="905"/>
      <c r="P71" s="906"/>
      <c r="Q71" s="907">
        <v>208</v>
      </c>
      <c r="R71" s="858"/>
      <c r="S71" s="858"/>
      <c r="T71" s="858"/>
      <c r="U71" s="858"/>
      <c r="V71" s="858">
        <v>158</v>
      </c>
      <c r="W71" s="858"/>
      <c r="X71" s="858"/>
      <c r="Y71" s="858"/>
      <c r="Z71" s="858"/>
      <c r="AA71" s="858">
        <v>49</v>
      </c>
      <c r="AB71" s="858"/>
      <c r="AC71" s="858"/>
      <c r="AD71" s="858"/>
      <c r="AE71" s="858"/>
      <c r="AF71" s="858">
        <v>49</v>
      </c>
      <c r="AG71" s="858"/>
      <c r="AH71" s="858"/>
      <c r="AI71" s="858"/>
      <c r="AJ71" s="858"/>
      <c r="AK71" s="858" t="s">
        <v>532</v>
      </c>
      <c r="AL71" s="858"/>
      <c r="AM71" s="858"/>
      <c r="AN71" s="858"/>
      <c r="AO71" s="858"/>
      <c r="AP71" s="858" t="s">
        <v>532</v>
      </c>
      <c r="AQ71" s="858"/>
      <c r="AR71" s="858"/>
      <c r="AS71" s="858"/>
      <c r="AT71" s="858"/>
      <c r="AU71" s="858" t="s">
        <v>532</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4" t="s">
        <v>598</v>
      </c>
      <c r="C72" s="905"/>
      <c r="D72" s="905"/>
      <c r="E72" s="905"/>
      <c r="F72" s="905"/>
      <c r="G72" s="905"/>
      <c r="H72" s="905"/>
      <c r="I72" s="905"/>
      <c r="J72" s="905"/>
      <c r="K72" s="905"/>
      <c r="L72" s="905"/>
      <c r="M72" s="905"/>
      <c r="N72" s="905"/>
      <c r="O72" s="905"/>
      <c r="P72" s="906"/>
      <c r="Q72" s="907">
        <v>334</v>
      </c>
      <c r="R72" s="858"/>
      <c r="S72" s="858"/>
      <c r="T72" s="858"/>
      <c r="U72" s="858"/>
      <c r="V72" s="858">
        <v>289</v>
      </c>
      <c r="W72" s="858"/>
      <c r="X72" s="858"/>
      <c r="Y72" s="858"/>
      <c r="Z72" s="858"/>
      <c r="AA72" s="858">
        <v>45</v>
      </c>
      <c r="AB72" s="858"/>
      <c r="AC72" s="858"/>
      <c r="AD72" s="858"/>
      <c r="AE72" s="858"/>
      <c r="AF72" s="858">
        <v>45</v>
      </c>
      <c r="AG72" s="858"/>
      <c r="AH72" s="858"/>
      <c r="AI72" s="858"/>
      <c r="AJ72" s="858"/>
      <c r="AK72" s="858" t="s">
        <v>532</v>
      </c>
      <c r="AL72" s="858"/>
      <c r="AM72" s="858"/>
      <c r="AN72" s="858"/>
      <c r="AO72" s="858"/>
      <c r="AP72" s="858" t="s">
        <v>532</v>
      </c>
      <c r="AQ72" s="858"/>
      <c r="AR72" s="858"/>
      <c r="AS72" s="858"/>
      <c r="AT72" s="858"/>
      <c r="AU72" s="858" t="s">
        <v>532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4" t="s">
        <v>599</v>
      </c>
      <c r="C73" s="905"/>
      <c r="D73" s="905"/>
      <c r="E73" s="905"/>
      <c r="F73" s="905"/>
      <c r="G73" s="905"/>
      <c r="H73" s="905"/>
      <c r="I73" s="905"/>
      <c r="J73" s="905"/>
      <c r="K73" s="905"/>
      <c r="L73" s="905"/>
      <c r="M73" s="905"/>
      <c r="N73" s="905"/>
      <c r="O73" s="905"/>
      <c r="P73" s="906"/>
      <c r="Q73" s="907">
        <v>15755</v>
      </c>
      <c r="R73" s="858"/>
      <c r="S73" s="858"/>
      <c r="T73" s="858"/>
      <c r="U73" s="858"/>
      <c r="V73" s="858">
        <v>15733</v>
      </c>
      <c r="W73" s="858"/>
      <c r="X73" s="858"/>
      <c r="Y73" s="858"/>
      <c r="Z73" s="858"/>
      <c r="AA73" s="858">
        <v>22</v>
      </c>
      <c r="AB73" s="858"/>
      <c r="AC73" s="858"/>
      <c r="AD73" s="858"/>
      <c r="AE73" s="858"/>
      <c r="AF73" s="858">
        <v>22</v>
      </c>
      <c r="AG73" s="858"/>
      <c r="AH73" s="858"/>
      <c r="AI73" s="858"/>
      <c r="AJ73" s="858"/>
      <c r="AK73" s="858">
        <v>77</v>
      </c>
      <c r="AL73" s="858"/>
      <c r="AM73" s="858"/>
      <c r="AN73" s="858"/>
      <c r="AO73" s="858"/>
      <c r="AP73" s="858" t="s">
        <v>532</v>
      </c>
      <c r="AQ73" s="858"/>
      <c r="AR73" s="858"/>
      <c r="AS73" s="858"/>
      <c r="AT73" s="858"/>
      <c r="AU73" s="858" t="s">
        <v>532</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4" t="s">
        <v>606</v>
      </c>
      <c r="C74" s="905"/>
      <c r="D74" s="905"/>
      <c r="E74" s="905"/>
      <c r="F74" s="905"/>
      <c r="G74" s="905"/>
      <c r="H74" s="905"/>
      <c r="I74" s="905"/>
      <c r="J74" s="905"/>
      <c r="K74" s="905"/>
      <c r="L74" s="905"/>
      <c r="M74" s="905"/>
      <c r="N74" s="905"/>
      <c r="O74" s="905"/>
      <c r="P74" s="906"/>
      <c r="Q74" s="907">
        <v>96</v>
      </c>
      <c r="R74" s="858"/>
      <c r="S74" s="858"/>
      <c r="T74" s="858"/>
      <c r="U74" s="858"/>
      <c r="V74" s="858">
        <v>95</v>
      </c>
      <c r="W74" s="858"/>
      <c r="X74" s="858"/>
      <c r="Y74" s="858"/>
      <c r="Z74" s="858"/>
      <c r="AA74" s="858">
        <v>1</v>
      </c>
      <c r="AB74" s="858"/>
      <c r="AC74" s="858"/>
      <c r="AD74" s="858"/>
      <c r="AE74" s="858"/>
      <c r="AF74" s="858">
        <v>1</v>
      </c>
      <c r="AG74" s="858"/>
      <c r="AH74" s="858"/>
      <c r="AI74" s="858"/>
      <c r="AJ74" s="858"/>
      <c r="AK74" s="858">
        <v>3</v>
      </c>
      <c r="AL74" s="858"/>
      <c r="AM74" s="858"/>
      <c r="AN74" s="858"/>
      <c r="AO74" s="858"/>
      <c r="AP74" s="858" t="s">
        <v>532</v>
      </c>
      <c r="AQ74" s="858"/>
      <c r="AR74" s="858"/>
      <c r="AS74" s="858"/>
      <c r="AT74" s="858"/>
      <c r="AU74" s="858" t="s">
        <v>532</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4" t="s">
        <v>600</v>
      </c>
      <c r="C75" s="905"/>
      <c r="D75" s="905"/>
      <c r="E75" s="905"/>
      <c r="F75" s="905"/>
      <c r="G75" s="905"/>
      <c r="H75" s="905"/>
      <c r="I75" s="905"/>
      <c r="J75" s="905"/>
      <c r="K75" s="905"/>
      <c r="L75" s="905"/>
      <c r="M75" s="905"/>
      <c r="N75" s="905"/>
      <c r="O75" s="905"/>
      <c r="P75" s="906"/>
      <c r="Q75" s="910">
        <v>461</v>
      </c>
      <c r="R75" s="909"/>
      <c r="S75" s="909"/>
      <c r="T75" s="909"/>
      <c r="U75" s="862"/>
      <c r="V75" s="908">
        <v>257</v>
      </c>
      <c r="W75" s="909"/>
      <c r="X75" s="909"/>
      <c r="Y75" s="909"/>
      <c r="Z75" s="862"/>
      <c r="AA75" s="908">
        <v>204</v>
      </c>
      <c r="AB75" s="909"/>
      <c r="AC75" s="909"/>
      <c r="AD75" s="909"/>
      <c r="AE75" s="862"/>
      <c r="AF75" s="908">
        <v>204</v>
      </c>
      <c r="AG75" s="909"/>
      <c r="AH75" s="909"/>
      <c r="AI75" s="909"/>
      <c r="AJ75" s="862"/>
      <c r="AK75" s="908" t="s">
        <v>532</v>
      </c>
      <c r="AL75" s="909"/>
      <c r="AM75" s="909"/>
      <c r="AN75" s="909"/>
      <c r="AO75" s="862"/>
      <c r="AP75" s="908" t="s">
        <v>532</v>
      </c>
      <c r="AQ75" s="909"/>
      <c r="AR75" s="909"/>
      <c r="AS75" s="909"/>
      <c r="AT75" s="862"/>
      <c r="AU75" s="908" t="s">
        <v>532</v>
      </c>
      <c r="AV75" s="909"/>
      <c r="AW75" s="909"/>
      <c r="AX75" s="909"/>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4" t="s">
        <v>601</v>
      </c>
      <c r="C76" s="905"/>
      <c r="D76" s="905"/>
      <c r="E76" s="905"/>
      <c r="F76" s="905"/>
      <c r="G76" s="905"/>
      <c r="H76" s="905"/>
      <c r="I76" s="905"/>
      <c r="J76" s="905"/>
      <c r="K76" s="905"/>
      <c r="L76" s="905"/>
      <c r="M76" s="905"/>
      <c r="N76" s="905"/>
      <c r="O76" s="905"/>
      <c r="P76" s="906"/>
      <c r="Q76" s="910">
        <v>2965</v>
      </c>
      <c r="R76" s="909"/>
      <c r="S76" s="909"/>
      <c r="T76" s="909"/>
      <c r="U76" s="862"/>
      <c r="V76" s="908">
        <v>2778</v>
      </c>
      <c r="W76" s="909"/>
      <c r="X76" s="909"/>
      <c r="Y76" s="909"/>
      <c r="Z76" s="862"/>
      <c r="AA76" s="908">
        <v>187</v>
      </c>
      <c r="AB76" s="909"/>
      <c r="AC76" s="909"/>
      <c r="AD76" s="909"/>
      <c r="AE76" s="862"/>
      <c r="AF76" s="908">
        <v>116</v>
      </c>
      <c r="AG76" s="909"/>
      <c r="AH76" s="909"/>
      <c r="AI76" s="909"/>
      <c r="AJ76" s="862"/>
      <c r="AK76" s="908">
        <v>0</v>
      </c>
      <c r="AL76" s="909"/>
      <c r="AM76" s="909"/>
      <c r="AN76" s="909"/>
      <c r="AO76" s="862"/>
      <c r="AP76" s="908">
        <v>351</v>
      </c>
      <c r="AQ76" s="909"/>
      <c r="AR76" s="909"/>
      <c r="AS76" s="909"/>
      <c r="AT76" s="862"/>
      <c r="AU76" s="908">
        <v>82</v>
      </c>
      <c r="AV76" s="909"/>
      <c r="AW76" s="909"/>
      <c r="AX76" s="909"/>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4" t="s">
        <v>607</v>
      </c>
      <c r="C77" s="905"/>
      <c r="D77" s="905"/>
      <c r="E77" s="905"/>
      <c r="F77" s="905"/>
      <c r="G77" s="905"/>
      <c r="H77" s="905"/>
      <c r="I77" s="905"/>
      <c r="J77" s="905"/>
      <c r="K77" s="905"/>
      <c r="L77" s="905"/>
      <c r="M77" s="905"/>
      <c r="N77" s="905"/>
      <c r="O77" s="905"/>
      <c r="P77" s="906"/>
      <c r="Q77" s="910">
        <v>139</v>
      </c>
      <c r="R77" s="909"/>
      <c r="S77" s="909"/>
      <c r="T77" s="909"/>
      <c r="U77" s="862"/>
      <c r="V77" s="908">
        <v>84</v>
      </c>
      <c r="W77" s="909"/>
      <c r="X77" s="909"/>
      <c r="Y77" s="909"/>
      <c r="Z77" s="862"/>
      <c r="AA77" s="908">
        <v>55</v>
      </c>
      <c r="AB77" s="909"/>
      <c r="AC77" s="909"/>
      <c r="AD77" s="909"/>
      <c r="AE77" s="862"/>
      <c r="AF77" s="908">
        <v>7</v>
      </c>
      <c r="AG77" s="909"/>
      <c r="AH77" s="909"/>
      <c r="AI77" s="909"/>
      <c r="AJ77" s="862"/>
      <c r="AK77" s="908">
        <v>68</v>
      </c>
      <c r="AL77" s="909"/>
      <c r="AM77" s="909"/>
      <c r="AN77" s="909"/>
      <c r="AO77" s="862"/>
      <c r="AP77" s="908">
        <v>51</v>
      </c>
      <c r="AQ77" s="909"/>
      <c r="AR77" s="909"/>
      <c r="AS77" s="909"/>
      <c r="AT77" s="862"/>
      <c r="AU77" s="908">
        <v>12</v>
      </c>
      <c r="AV77" s="909"/>
      <c r="AW77" s="909"/>
      <c r="AX77" s="909"/>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4" t="s">
        <v>602</v>
      </c>
      <c r="C78" s="905"/>
      <c r="D78" s="905"/>
      <c r="E78" s="905"/>
      <c r="F78" s="905"/>
      <c r="G78" s="905"/>
      <c r="H78" s="905"/>
      <c r="I78" s="905"/>
      <c r="J78" s="905"/>
      <c r="K78" s="905"/>
      <c r="L78" s="905"/>
      <c r="M78" s="905"/>
      <c r="N78" s="905"/>
      <c r="O78" s="905"/>
      <c r="P78" s="906"/>
      <c r="Q78" s="907">
        <v>975</v>
      </c>
      <c r="R78" s="858"/>
      <c r="S78" s="858"/>
      <c r="T78" s="858"/>
      <c r="U78" s="858"/>
      <c r="V78" s="858">
        <v>965</v>
      </c>
      <c r="W78" s="858"/>
      <c r="X78" s="858"/>
      <c r="Y78" s="858"/>
      <c r="Z78" s="858"/>
      <c r="AA78" s="858">
        <v>10</v>
      </c>
      <c r="AB78" s="858"/>
      <c r="AC78" s="858"/>
      <c r="AD78" s="858"/>
      <c r="AE78" s="858"/>
      <c r="AF78" s="858">
        <v>10</v>
      </c>
      <c r="AG78" s="858"/>
      <c r="AH78" s="858"/>
      <c r="AI78" s="858"/>
      <c r="AJ78" s="858"/>
      <c r="AK78" s="858">
        <v>0</v>
      </c>
      <c r="AL78" s="858"/>
      <c r="AM78" s="858"/>
      <c r="AN78" s="858"/>
      <c r="AO78" s="858"/>
      <c r="AP78" s="858" t="s">
        <v>532</v>
      </c>
      <c r="AQ78" s="858"/>
      <c r="AR78" s="858"/>
      <c r="AS78" s="858"/>
      <c r="AT78" s="858"/>
      <c r="AU78" s="858" t="s">
        <v>532</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4" t="s">
        <v>608</v>
      </c>
      <c r="C79" s="905"/>
      <c r="D79" s="905"/>
      <c r="E79" s="905"/>
      <c r="F79" s="905"/>
      <c r="G79" s="905"/>
      <c r="H79" s="905"/>
      <c r="I79" s="905"/>
      <c r="J79" s="905"/>
      <c r="K79" s="905"/>
      <c r="L79" s="905"/>
      <c r="M79" s="905"/>
      <c r="N79" s="905"/>
      <c r="O79" s="905"/>
      <c r="P79" s="906"/>
      <c r="Q79" s="907">
        <v>359263</v>
      </c>
      <c r="R79" s="858"/>
      <c r="S79" s="858"/>
      <c r="T79" s="858"/>
      <c r="U79" s="858"/>
      <c r="V79" s="858">
        <v>349158</v>
      </c>
      <c r="W79" s="858"/>
      <c r="X79" s="858"/>
      <c r="Y79" s="858"/>
      <c r="Z79" s="858"/>
      <c r="AA79" s="858">
        <v>10106</v>
      </c>
      <c r="AB79" s="858"/>
      <c r="AC79" s="858"/>
      <c r="AD79" s="858"/>
      <c r="AE79" s="858"/>
      <c r="AF79" s="858">
        <v>10106</v>
      </c>
      <c r="AG79" s="858"/>
      <c r="AH79" s="858"/>
      <c r="AI79" s="858"/>
      <c r="AJ79" s="858"/>
      <c r="AK79" s="858">
        <v>703</v>
      </c>
      <c r="AL79" s="858"/>
      <c r="AM79" s="858"/>
      <c r="AN79" s="858"/>
      <c r="AO79" s="858"/>
      <c r="AP79" s="858" t="s">
        <v>532</v>
      </c>
      <c r="AQ79" s="858"/>
      <c r="AR79" s="858"/>
      <c r="AS79" s="858"/>
      <c r="AT79" s="858"/>
      <c r="AU79" s="858" t="s">
        <v>532</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4"/>
      <c r="C80" s="905"/>
      <c r="D80" s="905"/>
      <c r="E80" s="905"/>
      <c r="F80" s="905"/>
      <c r="G80" s="905"/>
      <c r="H80" s="905"/>
      <c r="I80" s="905"/>
      <c r="J80" s="905"/>
      <c r="K80" s="905"/>
      <c r="L80" s="905"/>
      <c r="M80" s="905"/>
      <c r="N80" s="905"/>
      <c r="O80" s="905"/>
      <c r="P80" s="906"/>
      <c r="Q80" s="907"/>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4"/>
      <c r="C81" s="905"/>
      <c r="D81" s="905"/>
      <c r="E81" s="905"/>
      <c r="F81" s="905"/>
      <c r="G81" s="905"/>
      <c r="H81" s="905"/>
      <c r="I81" s="905"/>
      <c r="J81" s="905"/>
      <c r="K81" s="905"/>
      <c r="L81" s="905"/>
      <c r="M81" s="905"/>
      <c r="N81" s="905"/>
      <c r="O81" s="905"/>
      <c r="P81" s="906"/>
      <c r="Q81" s="907"/>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4"/>
      <c r="C82" s="905"/>
      <c r="D82" s="905"/>
      <c r="E82" s="905"/>
      <c r="F82" s="905"/>
      <c r="G82" s="905"/>
      <c r="H82" s="905"/>
      <c r="I82" s="905"/>
      <c r="J82" s="905"/>
      <c r="K82" s="905"/>
      <c r="L82" s="905"/>
      <c r="M82" s="905"/>
      <c r="N82" s="905"/>
      <c r="O82" s="905"/>
      <c r="P82" s="906"/>
      <c r="Q82" s="907"/>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4"/>
      <c r="C83" s="905"/>
      <c r="D83" s="905"/>
      <c r="E83" s="905"/>
      <c r="F83" s="905"/>
      <c r="G83" s="905"/>
      <c r="H83" s="905"/>
      <c r="I83" s="905"/>
      <c r="J83" s="905"/>
      <c r="K83" s="905"/>
      <c r="L83" s="905"/>
      <c r="M83" s="905"/>
      <c r="N83" s="905"/>
      <c r="O83" s="905"/>
      <c r="P83" s="906"/>
      <c r="Q83" s="907"/>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4"/>
      <c r="C84" s="905"/>
      <c r="D84" s="905"/>
      <c r="E84" s="905"/>
      <c r="F84" s="905"/>
      <c r="G84" s="905"/>
      <c r="H84" s="905"/>
      <c r="I84" s="905"/>
      <c r="J84" s="905"/>
      <c r="K84" s="905"/>
      <c r="L84" s="905"/>
      <c r="M84" s="905"/>
      <c r="N84" s="905"/>
      <c r="O84" s="905"/>
      <c r="P84" s="906"/>
      <c r="Q84" s="907"/>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4"/>
      <c r="C85" s="905"/>
      <c r="D85" s="905"/>
      <c r="E85" s="905"/>
      <c r="F85" s="905"/>
      <c r="G85" s="905"/>
      <c r="H85" s="905"/>
      <c r="I85" s="905"/>
      <c r="J85" s="905"/>
      <c r="K85" s="905"/>
      <c r="L85" s="905"/>
      <c r="M85" s="905"/>
      <c r="N85" s="905"/>
      <c r="O85" s="905"/>
      <c r="P85" s="906"/>
      <c r="Q85" s="907"/>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4"/>
      <c r="C86" s="905"/>
      <c r="D86" s="905"/>
      <c r="E86" s="905"/>
      <c r="F86" s="905"/>
      <c r="G86" s="905"/>
      <c r="H86" s="905"/>
      <c r="I86" s="905"/>
      <c r="J86" s="905"/>
      <c r="K86" s="905"/>
      <c r="L86" s="905"/>
      <c r="M86" s="905"/>
      <c r="N86" s="905"/>
      <c r="O86" s="905"/>
      <c r="P86" s="906"/>
      <c r="Q86" s="907"/>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396</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10617</v>
      </c>
      <c r="AG88" s="872"/>
      <c r="AH88" s="872"/>
      <c r="AI88" s="872"/>
      <c r="AJ88" s="872"/>
      <c r="AK88" s="869"/>
      <c r="AL88" s="869"/>
      <c r="AM88" s="869"/>
      <c r="AN88" s="869"/>
      <c r="AO88" s="869"/>
      <c r="AP88" s="872">
        <v>1412</v>
      </c>
      <c r="AQ88" s="872"/>
      <c r="AR88" s="872"/>
      <c r="AS88" s="872"/>
      <c r="AT88" s="872"/>
      <c r="AU88" s="872">
        <v>244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7" t="s">
        <v>433</v>
      </c>
      <c r="BS102" s="818"/>
      <c r="BT102" s="818"/>
      <c r="BU102" s="818"/>
      <c r="BV102" s="818"/>
      <c r="BW102" s="818"/>
      <c r="BX102" s="818"/>
      <c r="BY102" s="818"/>
      <c r="BZ102" s="818"/>
      <c r="CA102" s="818"/>
      <c r="CB102" s="818"/>
      <c r="CC102" s="818"/>
      <c r="CD102" s="818"/>
      <c r="CE102" s="818"/>
      <c r="CF102" s="818"/>
      <c r="CG102" s="819"/>
      <c r="CH102" s="918"/>
      <c r="CI102" s="919"/>
      <c r="CJ102" s="919"/>
      <c r="CK102" s="919"/>
      <c r="CL102" s="920"/>
      <c r="CM102" s="918"/>
      <c r="CN102" s="919"/>
      <c r="CO102" s="919"/>
      <c r="CP102" s="919"/>
      <c r="CQ102" s="920"/>
      <c r="CR102" s="921"/>
      <c r="CS102" s="880"/>
      <c r="CT102" s="880"/>
      <c r="CU102" s="880"/>
      <c r="CV102" s="922"/>
      <c r="CW102" s="921"/>
      <c r="CX102" s="880"/>
      <c r="CY102" s="880"/>
      <c r="CZ102" s="880"/>
      <c r="DA102" s="922"/>
      <c r="DB102" s="921"/>
      <c r="DC102" s="880"/>
      <c r="DD102" s="880"/>
      <c r="DE102" s="880"/>
      <c r="DF102" s="922"/>
      <c r="DG102" s="921"/>
      <c r="DH102" s="880"/>
      <c r="DI102" s="880"/>
      <c r="DJ102" s="880"/>
      <c r="DK102" s="922"/>
      <c r="DL102" s="921"/>
      <c r="DM102" s="880"/>
      <c r="DN102" s="880"/>
      <c r="DO102" s="880"/>
      <c r="DP102" s="922"/>
      <c r="DQ102" s="921"/>
      <c r="DR102" s="880"/>
      <c r="DS102" s="880"/>
      <c r="DT102" s="880"/>
      <c r="DU102" s="922"/>
      <c r="DV102" s="817"/>
      <c r="DW102" s="818"/>
      <c r="DX102" s="818"/>
      <c r="DY102" s="818"/>
      <c r="DZ102" s="945"/>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434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435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8" t="s">
        <v>438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c r="A109" s="943" t="s">
        <v>440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441</v>
      </c>
      <c r="AB109" s="924"/>
      <c r="AC109" s="924"/>
      <c r="AD109" s="924"/>
      <c r="AE109" s="925"/>
      <c r="AF109" s="923" t="s">
        <v>442</v>
      </c>
      <c r="AG109" s="924"/>
      <c r="AH109" s="924"/>
      <c r="AI109" s="924"/>
      <c r="AJ109" s="925"/>
      <c r="AK109" s="923" t="s">
        <v>311</v>
      </c>
      <c r="AL109" s="924"/>
      <c r="AM109" s="924"/>
      <c r="AN109" s="924"/>
      <c r="AO109" s="925"/>
      <c r="AP109" s="923" t="s">
        <v>443</v>
      </c>
      <c r="AQ109" s="924"/>
      <c r="AR109" s="924"/>
      <c r="AS109" s="924"/>
      <c r="AT109" s="926"/>
      <c r="AU109" s="943" t="s">
        <v>440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441</v>
      </c>
      <c r="BR109" s="924"/>
      <c r="BS109" s="924"/>
      <c r="BT109" s="924"/>
      <c r="BU109" s="925"/>
      <c r="BV109" s="923" t="s">
        <v>442</v>
      </c>
      <c r="BW109" s="924"/>
      <c r="BX109" s="924"/>
      <c r="BY109" s="924"/>
      <c r="BZ109" s="925"/>
      <c r="CA109" s="923" t="s">
        <v>311</v>
      </c>
      <c r="CB109" s="924"/>
      <c r="CC109" s="924"/>
      <c r="CD109" s="924"/>
      <c r="CE109" s="925"/>
      <c r="CF109" s="944" t="s">
        <v>443</v>
      </c>
      <c r="CG109" s="944"/>
      <c r="CH109" s="944"/>
      <c r="CI109" s="944"/>
      <c r="CJ109" s="944"/>
      <c r="CK109" s="923" t="s">
        <v>444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441</v>
      </c>
      <c r="DH109" s="924"/>
      <c r="DI109" s="924"/>
      <c r="DJ109" s="924"/>
      <c r="DK109" s="925"/>
      <c r="DL109" s="923" t="s">
        <v>442</v>
      </c>
      <c r="DM109" s="924"/>
      <c r="DN109" s="924"/>
      <c r="DO109" s="924"/>
      <c r="DP109" s="925"/>
      <c r="DQ109" s="923" t="s">
        <v>311</v>
      </c>
      <c r="DR109" s="924"/>
      <c r="DS109" s="924"/>
      <c r="DT109" s="924"/>
      <c r="DU109" s="925"/>
      <c r="DV109" s="923" t="s">
        <v>443</v>
      </c>
      <c r="DW109" s="924"/>
      <c r="DX109" s="924"/>
      <c r="DY109" s="924"/>
      <c r="DZ109" s="926"/>
    </row>
    <row r="110" spans="1:131" s="226" customFormat="1" ht="26.25" customHeight="1">
      <c r="A110" s="927" t="s">
        <v>445</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2178323</v>
      </c>
      <c r="AB110" s="931"/>
      <c r="AC110" s="931"/>
      <c r="AD110" s="931"/>
      <c r="AE110" s="932"/>
      <c r="AF110" s="933">
        <v>2271955</v>
      </c>
      <c r="AG110" s="931"/>
      <c r="AH110" s="931"/>
      <c r="AI110" s="931"/>
      <c r="AJ110" s="932"/>
      <c r="AK110" s="933">
        <v>2594842</v>
      </c>
      <c r="AL110" s="931"/>
      <c r="AM110" s="931"/>
      <c r="AN110" s="931"/>
      <c r="AO110" s="932"/>
      <c r="AP110" s="934">
        <v>21.6</v>
      </c>
      <c r="AQ110" s="935"/>
      <c r="AR110" s="935"/>
      <c r="AS110" s="935"/>
      <c r="AT110" s="936"/>
      <c r="AU110" s="937" t="s">
        <v>73</v>
      </c>
      <c r="AV110" s="938"/>
      <c r="AW110" s="938"/>
      <c r="AX110" s="938"/>
      <c r="AY110" s="938"/>
      <c r="AZ110" s="960" t="s">
        <v>446</v>
      </c>
      <c r="BA110" s="928"/>
      <c r="BB110" s="928"/>
      <c r="BC110" s="928"/>
      <c r="BD110" s="928"/>
      <c r="BE110" s="928"/>
      <c r="BF110" s="928"/>
      <c r="BG110" s="928"/>
      <c r="BH110" s="928"/>
      <c r="BI110" s="928"/>
      <c r="BJ110" s="928"/>
      <c r="BK110" s="928"/>
      <c r="BL110" s="928"/>
      <c r="BM110" s="928"/>
      <c r="BN110" s="928"/>
      <c r="BO110" s="928"/>
      <c r="BP110" s="929"/>
      <c r="BQ110" s="961">
        <v>32445400</v>
      </c>
      <c r="BR110" s="962"/>
      <c r="BS110" s="962"/>
      <c r="BT110" s="962"/>
      <c r="BU110" s="962"/>
      <c r="BV110" s="962">
        <v>31524189</v>
      </c>
      <c r="BW110" s="962"/>
      <c r="BX110" s="962"/>
      <c r="BY110" s="962"/>
      <c r="BZ110" s="962"/>
      <c r="CA110" s="962">
        <v>30124028</v>
      </c>
      <c r="CB110" s="962"/>
      <c r="CC110" s="962"/>
      <c r="CD110" s="962"/>
      <c r="CE110" s="962"/>
      <c r="CF110" s="975">
        <v>251.2</v>
      </c>
      <c r="CG110" s="976"/>
      <c r="CH110" s="976"/>
      <c r="CI110" s="976"/>
      <c r="CJ110" s="976"/>
      <c r="CK110" s="977" t="s">
        <v>447</v>
      </c>
      <c r="CL110" s="978"/>
      <c r="CM110" s="960" t="s">
        <v>448</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449</v>
      </c>
      <c r="DH110" s="962"/>
      <c r="DI110" s="962"/>
      <c r="DJ110" s="962"/>
      <c r="DK110" s="962"/>
      <c r="DL110" s="962" t="s">
        <v>420</v>
      </c>
      <c r="DM110" s="962"/>
      <c r="DN110" s="962"/>
      <c r="DO110" s="962"/>
      <c r="DP110" s="962"/>
      <c r="DQ110" s="962" t="s">
        <v>449</v>
      </c>
      <c r="DR110" s="962"/>
      <c r="DS110" s="962"/>
      <c r="DT110" s="962"/>
      <c r="DU110" s="962"/>
      <c r="DV110" s="963" t="s">
        <v>420</v>
      </c>
      <c r="DW110" s="963"/>
      <c r="DX110" s="963"/>
      <c r="DY110" s="963"/>
      <c r="DZ110" s="964"/>
    </row>
    <row r="111" spans="1:131" s="226" customFormat="1" ht="26.25" customHeight="1">
      <c r="A111" s="965" t="s">
        <v>450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449</v>
      </c>
      <c r="AB111" s="969"/>
      <c r="AC111" s="969"/>
      <c r="AD111" s="969"/>
      <c r="AE111" s="970"/>
      <c r="AF111" s="971" t="s">
        <v>420</v>
      </c>
      <c r="AG111" s="969"/>
      <c r="AH111" s="969"/>
      <c r="AI111" s="969"/>
      <c r="AJ111" s="970"/>
      <c r="AK111" s="971" t="s">
        <v>449</v>
      </c>
      <c r="AL111" s="969"/>
      <c r="AM111" s="969"/>
      <c r="AN111" s="969"/>
      <c r="AO111" s="970"/>
      <c r="AP111" s="972" t="s">
        <v>420</v>
      </c>
      <c r="AQ111" s="973"/>
      <c r="AR111" s="973"/>
      <c r="AS111" s="973"/>
      <c r="AT111" s="974"/>
      <c r="AU111" s="939"/>
      <c r="AV111" s="940"/>
      <c r="AW111" s="940"/>
      <c r="AX111" s="940"/>
      <c r="AY111" s="940"/>
      <c r="AZ111" s="953" t="s">
        <v>451</v>
      </c>
      <c r="BA111" s="954"/>
      <c r="BB111" s="954"/>
      <c r="BC111" s="954"/>
      <c r="BD111" s="954"/>
      <c r="BE111" s="954"/>
      <c r="BF111" s="954"/>
      <c r="BG111" s="954"/>
      <c r="BH111" s="954"/>
      <c r="BI111" s="954"/>
      <c r="BJ111" s="954"/>
      <c r="BK111" s="954"/>
      <c r="BL111" s="954"/>
      <c r="BM111" s="954"/>
      <c r="BN111" s="954"/>
      <c r="BO111" s="954"/>
      <c r="BP111" s="955"/>
      <c r="BQ111" s="956">
        <v>345754</v>
      </c>
      <c r="BR111" s="957"/>
      <c r="BS111" s="957"/>
      <c r="BT111" s="957"/>
      <c r="BU111" s="957"/>
      <c r="BV111" s="957">
        <v>288038</v>
      </c>
      <c r="BW111" s="957"/>
      <c r="BX111" s="957"/>
      <c r="BY111" s="957"/>
      <c r="BZ111" s="957"/>
      <c r="CA111" s="957">
        <v>231081</v>
      </c>
      <c r="CB111" s="957"/>
      <c r="CC111" s="957"/>
      <c r="CD111" s="957"/>
      <c r="CE111" s="957"/>
      <c r="CF111" s="951">
        <v>1.9</v>
      </c>
      <c r="CG111" s="952"/>
      <c r="CH111" s="952"/>
      <c r="CI111" s="952"/>
      <c r="CJ111" s="952"/>
      <c r="CK111" s="979"/>
      <c r="CL111" s="980"/>
      <c r="CM111" s="953" t="s">
        <v>452</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449</v>
      </c>
      <c r="DH111" s="957"/>
      <c r="DI111" s="957"/>
      <c r="DJ111" s="957"/>
      <c r="DK111" s="957"/>
      <c r="DL111" s="957" t="s">
        <v>449</v>
      </c>
      <c r="DM111" s="957"/>
      <c r="DN111" s="957"/>
      <c r="DO111" s="957"/>
      <c r="DP111" s="957"/>
      <c r="DQ111" s="957" t="s">
        <v>453</v>
      </c>
      <c r="DR111" s="957"/>
      <c r="DS111" s="957"/>
      <c r="DT111" s="957"/>
      <c r="DU111" s="957"/>
      <c r="DV111" s="958" t="s">
        <v>449</v>
      </c>
      <c r="DW111" s="958"/>
      <c r="DX111" s="958"/>
      <c r="DY111" s="958"/>
      <c r="DZ111" s="959"/>
    </row>
    <row r="112" spans="1:131" s="226" customFormat="1" ht="26.25" customHeight="1">
      <c r="A112" s="983" t="s">
        <v>454</v>
      </c>
      <c r="B112" s="984"/>
      <c r="C112" s="954" t="s">
        <v>455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449</v>
      </c>
      <c r="AB112" s="990"/>
      <c r="AC112" s="990"/>
      <c r="AD112" s="990"/>
      <c r="AE112" s="991"/>
      <c r="AF112" s="992" t="s">
        <v>420</v>
      </c>
      <c r="AG112" s="990"/>
      <c r="AH112" s="990"/>
      <c r="AI112" s="990"/>
      <c r="AJ112" s="991"/>
      <c r="AK112" s="992" t="s">
        <v>456</v>
      </c>
      <c r="AL112" s="990"/>
      <c r="AM112" s="990"/>
      <c r="AN112" s="990"/>
      <c r="AO112" s="991"/>
      <c r="AP112" s="993" t="s">
        <v>457</v>
      </c>
      <c r="AQ112" s="994"/>
      <c r="AR112" s="994"/>
      <c r="AS112" s="994"/>
      <c r="AT112" s="995"/>
      <c r="AU112" s="939"/>
      <c r="AV112" s="940"/>
      <c r="AW112" s="940"/>
      <c r="AX112" s="940"/>
      <c r="AY112" s="940"/>
      <c r="AZ112" s="953" t="s">
        <v>458</v>
      </c>
      <c r="BA112" s="954"/>
      <c r="BB112" s="954"/>
      <c r="BC112" s="954"/>
      <c r="BD112" s="954"/>
      <c r="BE112" s="954"/>
      <c r="BF112" s="954"/>
      <c r="BG112" s="954"/>
      <c r="BH112" s="954"/>
      <c r="BI112" s="954"/>
      <c r="BJ112" s="954"/>
      <c r="BK112" s="954"/>
      <c r="BL112" s="954"/>
      <c r="BM112" s="954"/>
      <c r="BN112" s="954"/>
      <c r="BO112" s="954"/>
      <c r="BP112" s="955"/>
      <c r="BQ112" s="956">
        <v>7730846</v>
      </c>
      <c r="BR112" s="957"/>
      <c r="BS112" s="957"/>
      <c r="BT112" s="957"/>
      <c r="BU112" s="957"/>
      <c r="BV112" s="957">
        <v>7018863</v>
      </c>
      <c r="BW112" s="957"/>
      <c r="BX112" s="957"/>
      <c r="BY112" s="957"/>
      <c r="BZ112" s="957"/>
      <c r="CA112" s="957">
        <v>6223791</v>
      </c>
      <c r="CB112" s="957"/>
      <c r="CC112" s="957"/>
      <c r="CD112" s="957"/>
      <c r="CE112" s="957"/>
      <c r="CF112" s="951">
        <v>51.9</v>
      </c>
      <c r="CG112" s="952"/>
      <c r="CH112" s="952"/>
      <c r="CI112" s="952"/>
      <c r="CJ112" s="952"/>
      <c r="CK112" s="979"/>
      <c r="CL112" s="980"/>
      <c r="CM112" s="953" t="s">
        <v>459</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449</v>
      </c>
      <c r="DH112" s="957"/>
      <c r="DI112" s="957"/>
      <c r="DJ112" s="957"/>
      <c r="DK112" s="957"/>
      <c r="DL112" s="957" t="s">
        <v>449</v>
      </c>
      <c r="DM112" s="957"/>
      <c r="DN112" s="957"/>
      <c r="DO112" s="957"/>
      <c r="DP112" s="957"/>
      <c r="DQ112" s="957" t="s">
        <v>449</v>
      </c>
      <c r="DR112" s="957"/>
      <c r="DS112" s="957"/>
      <c r="DT112" s="957"/>
      <c r="DU112" s="957"/>
      <c r="DV112" s="958" t="s">
        <v>453</v>
      </c>
      <c r="DW112" s="958"/>
      <c r="DX112" s="958"/>
      <c r="DY112" s="958"/>
      <c r="DZ112" s="959"/>
    </row>
    <row r="113" spans="1:130" s="226" customFormat="1" ht="26.25" customHeight="1">
      <c r="A113" s="985"/>
      <c r="B113" s="986"/>
      <c r="C113" s="954" t="s">
        <v>460</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756096</v>
      </c>
      <c r="AB113" s="969"/>
      <c r="AC113" s="969"/>
      <c r="AD113" s="969"/>
      <c r="AE113" s="970"/>
      <c r="AF113" s="971">
        <v>668680</v>
      </c>
      <c r="AG113" s="969"/>
      <c r="AH113" s="969"/>
      <c r="AI113" s="969"/>
      <c r="AJ113" s="970"/>
      <c r="AK113" s="971">
        <v>588407</v>
      </c>
      <c r="AL113" s="969"/>
      <c r="AM113" s="969"/>
      <c r="AN113" s="969"/>
      <c r="AO113" s="970"/>
      <c r="AP113" s="972">
        <v>4.9000000000000004</v>
      </c>
      <c r="AQ113" s="973"/>
      <c r="AR113" s="973"/>
      <c r="AS113" s="973"/>
      <c r="AT113" s="974"/>
      <c r="AU113" s="939"/>
      <c r="AV113" s="940"/>
      <c r="AW113" s="940"/>
      <c r="AX113" s="940"/>
      <c r="AY113" s="940"/>
      <c r="AZ113" s="953" t="s">
        <v>461</v>
      </c>
      <c r="BA113" s="954"/>
      <c r="BB113" s="954"/>
      <c r="BC113" s="954"/>
      <c r="BD113" s="954"/>
      <c r="BE113" s="954"/>
      <c r="BF113" s="954"/>
      <c r="BG113" s="954"/>
      <c r="BH113" s="954"/>
      <c r="BI113" s="954"/>
      <c r="BJ113" s="954"/>
      <c r="BK113" s="954"/>
      <c r="BL113" s="954"/>
      <c r="BM113" s="954"/>
      <c r="BN113" s="954"/>
      <c r="BO113" s="954"/>
      <c r="BP113" s="955"/>
      <c r="BQ113" s="956">
        <v>512289</v>
      </c>
      <c r="BR113" s="957"/>
      <c r="BS113" s="957"/>
      <c r="BT113" s="957"/>
      <c r="BU113" s="957"/>
      <c r="BV113" s="957">
        <v>350167</v>
      </c>
      <c r="BW113" s="957"/>
      <c r="BX113" s="957"/>
      <c r="BY113" s="957"/>
      <c r="BZ113" s="957"/>
      <c r="CA113" s="957">
        <v>244029</v>
      </c>
      <c r="CB113" s="957"/>
      <c r="CC113" s="957"/>
      <c r="CD113" s="957"/>
      <c r="CE113" s="957"/>
      <c r="CF113" s="951">
        <v>2</v>
      </c>
      <c r="CG113" s="952"/>
      <c r="CH113" s="952"/>
      <c r="CI113" s="952"/>
      <c r="CJ113" s="952"/>
      <c r="CK113" s="979"/>
      <c r="CL113" s="980"/>
      <c r="CM113" s="953" t="s">
        <v>462</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449</v>
      </c>
      <c r="DH113" s="990"/>
      <c r="DI113" s="990"/>
      <c r="DJ113" s="990"/>
      <c r="DK113" s="991"/>
      <c r="DL113" s="992" t="s">
        <v>449</v>
      </c>
      <c r="DM113" s="990"/>
      <c r="DN113" s="990"/>
      <c r="DO113" s="990"/>
      <c r="DP113" s="991"/>
      <c r="DQ113" s="992" t="s">
        <v>420</v>
      </c>
      <c r="DR113" s="990"/>
      <c r="DS113" s="990"/>
      <c r="DT113" s="990"/>
      <c r="DU113" s="991"/>
      <c r="DV113" s="993" t="s">
        <v>449</v>
      </c>
      <c r="DW113" s="994"/>
      <c r="DX113" s="994"/>
      <c r="DY113" s="994"/>
      <c r="DZ113" s="995"/>
    </row>
    <row r="114" spans="1:130" s="226" customFormat="1" ht="26.25" customHeight="1">
      <c r="A114" s="985"/>
      <c r="B114" s="986"/>
      <c r="C114" s="954" t="s">
        <v>463</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220736</v>
      </c>
      <c r="AB114" s="990"/>
      <c r="AC114" s="990"/>
      <c r="AD114" s="990"/>
      <c r="AE114" s="991"/>
      <c r="AF114" s="992">
        <v>227368</v>
      </c>
      <c r="AG114" s="990"/>
      <c r="AH114" s="990"/>
      <c r="AI114" s="990"/>
      <c r="AJ114" s="991"/>
      <c r="AK114" s="992">
        <v>202891</v>
      </c>
      <c r="AL114" s="990"/>
      <c r="AM114" s="990"/>
      <c r="AN114" s="990"/>
      <c r="AO114" s="991"/>
      <c r="AP114" s="993">
        <v>1.7</v>
      </c>
      <c r="AQ114" s="994"/>
      <c r="AR114" s="994"/>
      <c r="AS114" s="994"/>
      <c r="AT114" s="995"/>
      <c r="AU114" s="939"/>
      <c r="AV114" s="940"/>
      <c r="AW114" s="940"/>
      <c r="AX114" s="940"/>
      <c r="AY114" s="940"/>
      <c r="AZ114" s="953" t="s">
        <v>464</v>
      </c>
      <c r="BA114" s="954"/>
      <c r="BB114" s="954"/>
      <c r="BC114" s="954"/>
      <c r="BD114" s="954"/>
      <c r="BE114" s="954"/>
      <c r="BF114" s="954"/>
      <c r="BG114" s="954"/>
      <c r="BH114" s="954"/>
      <c r="BI114" s="954"/>
      <c r="BJ114" s="954"/>
      <c r="BK114" s="954"/>
      <c r="BL114" s="954"/>
      <c r="BM114" s="954"/>
      <c r="BN114" s="954"/>
      <c r="BO114" s="954"/>
      <c r="BP114" s="955"/>
      <c r="BQ114" s="956">
        <v>2438412</v>
      </c>
      <c r="BR114" s="957"/>
      <c r="BS114" s="957"/>
      <c r="BT114" s="957"/>
      <c r="BU114" s="957"/>
      <c r="BV114" s="957">
        <v>2386914</v>
      </c>
      <c r="BW114" s="957"/>
      <c r="BX114" s="957"/>
      <c r="BY114" s="957"/>
      <c r="BZ114" s="957"/>
      <c r="CA114" s="957">
        <v>2311856</v>
      </c>
      <c r="CB114" s="957"/>
      <c r="CC114" s="957"/>
      <c r="CD114" s="957"/>
      <c r="CE114" s="957"/>
      <c r="CF114" s="951">
        <v>19.3</v>
      </c>
      <c r="CG114" s="952"/>
      <c r="CH114" s="952"/>
      <c r="CI114" s="952"/>
      <c r="CJ114" s="952"/>
      <c r="CK114" s="979"/>
      <c r="CL114" s="980"/>
      <c r="CM114" s="953" t="s">
        <v>465</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456</v>
      </c>
      <c r="DH114" s="990"/>
      <c r="DI114" s="990"/>
      <c r="DJ114" s="990"/>
      <c r="DK114" s="991"/>
      <c r="DL114" s="992" t="s">
        <v>466</v>
      </c>
      <c r="DM114" s="990"/>
      <c r="DN114" s="990"/>
      <c r="DO114" s="990"/>
      <c r="DP114" s="991"/>
      <c r="DQ114" s="992" t="s">
        <v>453</v>
      </c>
      <c r="DR114" s="990"/>
      <c r="DS114" s="990"/>
      <c r="DT114" s="990"/>
      <c r="DU114" s="991"/>
      <c r="DV114" s="993" t="s">
        <v>449</v>
      </c>
      <c r="DW114" s="994"/>
      <c r="DX114" s="994"/>
      <c r="DY114" s="994"/>
      <c r="DZ114" s="995"/>
    </row>
    <row r="115" spans="1:130" s="226" customFormat="1" ht="26.25" customHeight="1">
      <c r="A115" s="985"/>
      <c r="B115" s="986"/>
      <c r="C115" s="954" t="s">
        <v>467</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55595</v>
      </c>
      <c r="AB115" s="969"/>
      <c r="AC115" s="969"/>
      <c r="AD115" s="969"/>
      <c r="AE115" s="970"/>
      <c r="AF115" s="971">
        <v>55841</v>
      </c>
      <c r="AG115" s="969"/>
      <c r="AH115" s="969"/>
      <c r="AI115" s="969"/>
      <c r="AJ115" s="970"/>
      <c r="AK115" s="971">
        <v>55363</v>
      </c>
      <c r="AL115" s="969"/>
      <c r="AM115" s="969"/>
      <c r="AN115" s="969"/>
      <c r="AO115" s="970"/>
      <c r="AP115" s="972">
        <v>0.5</v>
      </c>
      <c r="AQ115" s="973"/>
      <c r="AR115" s="973"/>
      <c r="AS115" s="973"/>
      <c r="AT115" s="974"/>
      <c r="AU115" s="939"/>
      <c r="AV115" s="940"/>
      <c r="AW115" s="940"/>
      <c r="AX115" s="940"/>
      <c r="AY115" s="940"/>
      <c r="AZ115" s="953" t="s">
        <v>468</v>
      </c>
      <c r="BA115" s="954"/>
      <c r="BB115" s="954"/>
      <c r="BC115" s="954"/>
      <c r="BD115" s="954"/>
      <c r="BE115" s="954"/>
      <c r="BF115" s="954"/>
      <c r="BG115" s="954"/>
      <c r="BH115" s="954"/>
      <c r="BI115" s="954"/>
      <c r="BJ115" s="954"/>
      <c r="BK115" s="954"/>
      <c r="BL115" s="954"/>
      <c r="BM115" s="954"/>
      <c r="BN115" s="954"/>
      <c r="BO115" s="954"/>
      <c r="BP115" s="955"/>
      <c r="BQ115" s="956" t="s">
        <v>420</v>
      </c>
      <c r="BR115" s="957"/>
      <c r="BS115" s="957"/>
      <c r="BT115" s="957"/>
      <c r="BU115" s="957"/>
      <c r="BV115" s="957" t="s">
        <v>449</v>
      </c>
      <c r="BW115" s="957"/>
      <c r="BX115" s="957"/>
      <c r="BY115" s="957"/>
      <c r="BZ115" s="957"/>
      <c r="CA115" s="957" t="s">
        <v>453</v>
      </c>
      <c r="CB115" s="957"/>
      <c r="CC115" s="957"/>
      <c r="CD115" s="957"/>
      <c r="CE115" s="957"/>
      <c r="CF115" s="951" t="s">
        <v>456</v>
      </c>
      <c r="CG115" s="952"/>
      <c r="CH115" s="952"/>
      <c r="CI115" s="952"/>
      <c r="CJ115" s="952"/>
      <c r="CK115" s="979"/>
      <c r="CL115" s="980"/>
      <c r="CM115" s="953" t="s">
        <v>469</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449</v>
      </c>
      <c r="DH115" s="990"/>
      <c r="DI115" s="990"/>
      <c r="DJ115" s="990"/>
      <c r="DK115" s="991"/>
      <c r="DL115" s="992" t="s">
        <v>420</v>
      </c>
      <c r="DM115" s="990"/>
      <c r="DN115" s="990"/>
      <c r="DO115" s="990"/>
      <c r="DP115" s="991"/>
      <c r="DQ115" s="992" t="s">
        <v>449</v>
      </c>
      <c r="DR115" s="990"/>
      <c r="DS115" s="990"/>
      <c r="DT115" s="990"/>
      <c r="DU115" s="991"/>
      <c r="DV115" s="993" t="s">
        <v>449</v>
      </c>
      <c r="DW115" s="994"/>
      <c r="DX115" s="994"/>
      <c r="DY115" s="994"/>
      <c r="DZ115" s="995"/>
    </row>
    <row r="116" spans="1:130" s="226" customFormat="1" ht="26.25" customHeight="1">
      <c r="A116" s="987"/>
      <c r="B116" s="988"/>
      <c r="C116" s="996" t="s">
        <v>470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449</v>
      </c>
      <c r="AB116" s="990"/>
      <c r="AC116" s="990"/>
      <c r="AD116" s="990"/>
      <c r="AE116" s="991"/>
      <c r="AF116" s="992" t="s">
        <v>449</v>
      </c>
      <c r="AG116" s="990"/>
      <c r="AH116" s="990"/>
      <c r="AI116" s="990"/>
      <c r="AJ116" s="991"/>
      <c r="AK116" s="992" t="s">
        <v>449</v>
      </c>
      <c r="AL116" s="990"/>
      <c r="AM116" s="990"/>
      <c r="AN116" s="990"/>
      <c r="AO116" s="991"/>
      <c r="AP116" s="993" t="s">
        <v>456</v>
      </c>
      <c r="AQ116" s="994"/>
      <c r="AR116" s="994"/>
      <c r="AS116" s="994"/>
      <c r="AT116" s="995"/>
      <c r="AU116" s="939"/>
      <c r="AV116" s="940"/>
      <c r="AW116" s="940"/>
      <c r="AX116" s="940"/>
      <c r="AY116" s="940"/>
      <c r="AZ116" s="998" t="s">
        <v>471</v>
      </c>
      <c r="BA116" s="999"/>
      <c r="BB116" s="999"/>
      <c r="BC116" s="999"/>
      <c r="BD116" s="999"/>
      <c r="BE116" s="999"/>
      <c r="BF116" s="999"/>
      <c r="BG116" s="999"/>
      <c r="BH116" s="999"/>
      <c r="BI116" s="999"/>
      <c r="BJ116" s="999"/>
      <c r="BK116" s="999"/>
      <c r="BL116" s="999"/>
      <c r="BM116" s="999"/>
      <c r="BN116" s="999"/>
      <c r="BO116" s="999"/>
      <c r="BP116" s="1000"/>
      <c r="BQ116" s="956" t="s">
        <v>420</v>
      </c>
      <c r="BR116" s="957"/>
      <c r="BS116" s="957"/>
      <c r="BT116" s="957"/>
      <c r="BU116" s="957"/>
      <c r="BV116" s="957" t="s">
        <v>449</v>
      </c>
      <c r="BW116" s="957"/>
      <c r="BX116" s="957"/>
      <c r="BY116" s="957"/>
      <c r="BZ116" s="957"/>
      <c r="CA116" s="957" t="s">
        <v>420</v>
      </c>
      <c r="CB116" s="957"/>
      <c r="CC116" s="957"/>
      <c r="CD116" s="957"/>
      <c r="CE116" s="957"/>
      <c r="CF116" s="951" t="s">
        <v>420</v>
      </c>
      <c r="CG116" s="952"/>
      <c r="CH116" s="952"/>
      <c r="CI116" s="952"/>
      <c r="CJ116" s="952"/>
      <c r="CK116" s="979"/>
      <c r="CL116" s="980"/>
      <c r="CM116" s="953" t="s">
        <v>472</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466</v>
      </c>
      <c r="DH116" s="990"/>
      <c r="DI116" s="990"/>
      <c r="DJ116" s="990"/>
      <c r="DK116" s="991"/>
      <c r="DL116" s="992" t="s">
        <v>420</v>
      </c>
      <c r="DM116" s="990"/>
      <c r="DN116" s="990"/>
      <c r="DO116" s="990"/>
      <c r="DP116" s="991"/>
      <c r="DQ116" s="992" t="s">
        <v>449</v>
      </c>
      <c r="DR116" s="990"/>
      <c r="DS116" s="990"/>
      <c r="DT116" s="990"/>
      <c r="DU116" s="991"/>
      <c r="DV116" s="993" t="s">
        <v>449</v>
      </c>
      <c r="DW116" s="994"/>
      <c r="DX116" s="994"/>
      <c r="DY116" s="994"/>
      <c r="DZ116" s="995"/>
    </row>
    <row r="117" spans="1:130" s="226" customFormat="1" ht="26.25" customHeight="1">
      <c r="A117" s="94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473</v>
      </c>
      <c r="Z117" s="925"/>
      <c r="AA117" s="1009">
        <v>3210750</v>
      </c>
      <c r="AB117" s="1010"/>
      <c r="AC117" s="1010"/>
      <c r="AD117" s="1010"/>
      <c r="AE117" s="1011"/>
      <c r="AF117" s="1012">
        <v>3223844</v>
      </c>
      <c r="AG117" s="1010"/>
      <c r="AH117" s="1010"/>
      <c r="AI117" s="1010"/>
      <c r="AJ117" s="1011"/>
      <c r="AK117" s="1012">
        <v>3441503</v>
      </c>
      <c r="AL117" s="1010"/>
      <c r="AM117" s="1010"/>
      <c r="AN117" s="1010"/>
      <c r="AO117" s="1011"/>
      <c r="AP117" s="1013"/>
      <c r="AQ117" s="1014"/>
      <c r="AR117" s="1014"/>
      <c r="AS117" s="1014"/>
      <c r="AT117" s="1015"/>
      <c r="AU117" s="939"/>
      <c r="AV117" s="940"/>
      <c r="AW117" s="940"/>
      <c r="AX117" s="940"/>
      <c r="AY117" s="940"/>
      <c r="AZ117" s="1005" t="s">
        <v>474</v>
      </c>
      <c r="BA117" s="1006"/>
      <c r="BB117" s="1006"/>
      <c r="BC117" s="1006"/>
      <c r="BD117" s="1006"/>
      <c r="BE117" s="1006"/>
      <c r="BF117" s="1006"/>
      <c r="BG117" s="1006"/>
      <c r="BH117" s="1006"/>
      <c r="BI117" s="1006"/>
      <c r="BJ117" s="1006"/>
      <c r="BK117" s="1006"/>
      <c r="BL117" s="1006"/>
      <c r="BM117" s="1006"/>
      <c r="BN117" s="1006"/>
      <c r="BO117" s="1006"/>
      <c r="BP117" s="1007"/>
      <c r="BQ117" s="956" t="s">
        <v>457</v>
      </c>
      <c r="BR117" s="957"/>
      <c r="BS117" s="957"/>
      <c r="BT117" s="957"/>
      <c r="BU117" s="957"/>
      <c r="BV117" s="957" t="s">
        <v>457</v>
      </c>
      <c r="BW117" s="957"/>
      <c r="BX117" s="957"/>
      <c r="BY117" s="957"/>
      <c r="BZ117" s="957"/>
      <c r="CA117" s="957" t="s">
        <v>420</v>
      </c>
      <c r="CB117" s="957"/>
      <c r="CC117" s="957"/>
      <c r="CD117" s="957"/>
      <c r="CE117" s="957"/>
      <c r="CF117" s="951" t="s">
        <v>457</v>
      </c>
      <c r="CG117" s="952"/>
      <c r="CH117" s="952"/>
      <c r="CI117" s="952"/>
      <c r="CJ117" s="952"/>
      <c r="CK117" s="979"/>
      <c r="CL117" s="980"/>
      <c r="CM117" s="953" t="s">
        <v>475</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466</v>
      </c>
      <c r="DH117" s="990"/>
      <c r="DI117" s="990"/>
      <c r="DJ117" s="990"/>
      <c r="DK117" s="991"/>
      <c r="DL117" s="992" t="s">
        <v>457</v>
      </c>
      <c r="DM117" s="990"/>
      <c r="DN117" s="990"/>
      <c r="DO117" s="990"/>
      <c r="DP117" s="991"/>
      <c r="DQ117" s="992" t="s">
        <v>449</v>
      </c>
      <c r="DR117" s="990"/>
      <c r="DS117" s="990"/>
      <c r="DT117" s="990"/>
      <c r="DU117" s="991"/>
      <c r="DV117" s="993" t="s">
        <v>453</v>
      </c>
      <c r="DW117" s="994"/>
      <c r="DX117" s="994"/>
      <c r="DY117" s="994"/>
      <c r="DZ117" s="995"/>
    </row>
    <row r="118" spans="1:130" s="226" customFormat="1" ht="26.25" customHeight="1">
      <c r="A118" s="943" t="s">
        <v>444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441</v>
      </c>
      <c r="AB118" s="924"/>
      <c r="AC118" s="924"/>
      <c r="AD118" s="924"/>
      <c r="AE118" s="925"/>
      <c r="AF118" s="923" t="s">
        <v>442</v>
      </c>
      <c r="AG118" s="924"/>
      <c r="AH118" s="924"/>
      <c r="AI118" s="924"/>
      <c r="AJ118" s="925"/>
      <c r="AK118" s="923" t="s">
        <v>311</v>
      </c>
      <c r="AL118" s="924"/>
      <c r="AM118" s="924"/>
      <c r="AN118" s="924"/>
      <c r="AO118" s="925"/>
      <c r="AP118" s="1001" t="s">
        <v>443</v>
      </c>
      <c r="AQ118" s="1002"/>
      <c r="AR118" s="1002"/>
      <c r="AS118" s="1002"/>
      <c r="AT118" s="1003"/>
      <c r="AU118" s="939"/>
      <c r="AV118" s="940"/>
      <c r="AW118" s="940"/>
      <c r="AX118" s="940"/>
      <c r="AY118" s="940"/>
      <c r="AZ118" s="1004" t="s">
        <v>476</v>
      </c>
      <c r="BA118" s="996"/>
      <c r="BB118" s="996"/>
      <c r="BC118" s="996"/>
      <c r="BD118" s="996"/>
      <c r="BE118" s="996"/>
      <c r="BF118" s="996"/>
      <c r="BG118" s="996"/>
      <c r="BH118" s="996"/>
      <c r="BI118" s="996"/>
      <c r="BJ118" s="996"/>
      <c r="BK118" s="996"/>
      <c r="BL118" s="996"/>
      <c r="BM118" s="996"/>
      <c r="BN118" s="996"/>
      <c r="BO118" s="996"/>
      <c r="BP118" s="997"/>
      <c r="BQ118" s="1030" t="s">
        <v>449</v>
      </c>
      <c r="BR118" s="1031"/>
      <c r="BS118" s="1031"/>
      <c r="BT118" s="1031"/>
      <c r="BU118" s="1031"/>
      <c r="BV118" s="1031" t="s">
        <v>453</v>
      </c>
      <c r="BW118" s="1031"/>
      <c r="BX118" s="1031"/>
      <c r="BY118" s="1031"/>
      <c r="BZ118" s="1031"/>
      <c r="CA118" s="1031" t="s">
        <v>449</v>
      </c>
      <c r="CB118" s="1031"/>
      <c r="CC118" s="1031"/>
      <c r="CD118" s="1031"/>
      <c r="CE118" s="1031"/>
      <c r="CF118" s="951" t="s">
        <v>453</v>
      </c>
      <c r="CG118" s="952"/>
      <c r="CH118" s="952"/>
      <c r="CI118" s="952"/>
      <c r="CJ118" s="952"/>
      <c r="CK118" s="979"/>
      <c r="CL118" s="980"/>
      <c r="CM118" s="953" t="s">
        <v>477</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449</v>
      </c>
      <c r="DH118" s="990"/>
      <c r="DI118" s="990"/>
      <c r="DJ118" s="990"/>
      <c r="DK118" s="991"/>
      <c r="DL118" s="992" t="s">
        <v>453</v>
      </c>
      <c r="DM118" s="990"/>
      <c r="DN118" s="990"/>
      <c r="DO118" s="990"/>
      <c r="DP118" s="991"/>
      <c r="DQ118" s="992" t="s">
        <v>449</v>
      </c>
      <c r="DR118" s="990"/>
      <c r="DS118" s="990"/>
      <c r="DT118" s="990"/>
      <c r="DU118" s="991"/>
      <c r="DV118" s="993" t="s">
        <v>449</v>
      </c>
      <c r="DW118" s="994"/>
      <c r="DX118" s="994"/>
      <c r="DY118" s="994"/>
      <c r="DZ118" s="995"/>
    </row>
    <row r="119" spans="1:130" s="226" customFormat="1" ht="26.25" customHeight="1">
      <c r="A119" s="1087" t="s">
        <v>447</v>
      </c>
      <c r="B119" s="978"/>
      <c r="C119" s="960" t="s">
        <v>448</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449</v>
      </c>
      <c r="AB119" s="931"/>
      <c r="AC119" s="931"/>
      <c r="AD119" s="931"/>
      <c r="AE119" s="932"/>
      <c r="AF119" s="933" t="s">
        <v>449</v>
      </c>
      <c r="AG119" s="931"/>
      <c r="AH119" s="931"/>
      <c r="AI119" s="931"/>
      <c r="AJ119" s="932"/>
      <c r="AK119" s="933" t="s">
        <v>453</v>
      </c>
      <c r="AL119" s="931"/>
      <c r="AM119" s="931"/>
      <c r="AN119" s="931"/>
      <c r="AO119" s="932"/>
      <c r="AP119" s="934" t="s">
        <v>420</v>
      </c>
      <c r="AQ119" s="935"/>
      <c r="AR119" s="935"/>
      <c r="AS119" s="935"/>
      <c r="AT119" s="936"/>
      <c r="AU119" s="941"/>
      <c r="AV119" s="942"/>
      <c r="AW119" s="942"/>
      <c r="AX119" s="942"/>
      <c r="AY119" s="942"/>
      <c r="AZ119" s="247" t="s">
        <v>191</v>
      </c>
      <c r="BA119" s="247"/>
      <c r="BB119" s="247"/>
      <c r="BC119" s="247"/>
      <c r="BD119" s="247"/>
      <c r="BE119" s="247"/>
      <c r="BF119" s="247"/>
      <c r="BG119" s="247"/>
      <c r="BH119" s="247"/>
      <c r="BI119" s="247"/>
      <c r="BJ119" s="247"/>
      <c r="BK119" s="247"/>
      <c r="BL119" s="247"/>
      <c r="BM119" s="247"/>
      <c r="BN119" s="247"/>
      <c r="BO119" s="1008" t="s">
        <v>478</v>
      </c>
      <c r="BP119" s="1036"/>
      <c r="BQ119" s="1030">
        <v>43472701</v>
      </c>
      <c r="BR119" s="1031"/>
      <c r="BS119" s="1031"/>
      <c r="BT119" s="1031"/>
      <c r="BU119" s="1031"/>
      <c r="BV119" s="1031">
        <v>41568171</v>
      </c>
      <c r="BW119" s="1031"/>
      <c r="BX119" s="1031"/>
      <c r="BY119" s="1031"/>
      <c r="BZ119" s="1031"/>
      <c r="CA119" s="1031">
        <v>39134785</v>
      </c>
      <c r="CB119" s="1031"/>
      <c r="CC119" s="1031"/>
      <c r="CD119" s="1031"/>
      <c r="CE119" s="1031"/>
      <c r="CF119" s="1032"/>
      <c r="CG119" s="1033"/>
      <c r="CH119" s="1033"/>
      <c r="CI119" s="1033"/>
      <c r="CJ119" s="1034"/>
      <c r="CK119" s="981"/>
      <c r="CL119" s="982"/>
      <c r="CM119" s="1004" t="s">
        <v>479</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v>345754</v>
      </c>
      <c r="DH119" s="1017"/>
      <c r="DI119" s="1017"/>
      <c r="DJ119" s="1017"/>
      <c r="DK119" s="1018"/>
      <c r="DL119" s="1016">
        <v>288038</v>
      </c>
      <c r="DM119" s="1017"/>
      <c r="DN119" s="1017"/>
      <c r="DO119" s="1017"/>
      <c r="DP119" s="1018"/>
      <c r="DQ119" s="1016">
        <v>231081</v>
      </c>
      <c r="DR119" s="1017"/>
      <c r="DS119" s="1017"/>
      <c r="DT119" s="1017"/>
      <c r="DU119" s="1018"/>
      <c r="DV119" s="1019">
        <v>1.9</v>
      </c>
      <c r="DW119" s="1020"/>
      <c r="DX119" s="1020"/>
      <c r="DY119" s="1020"/>
      <c r="DZ119" s="1021"/>
    </row>
    <row r="120" spans="1:130" s="226" customFormat="1" ht="26.25" customHeight="1">
      <c r="A120" s="1088"/>
      <c r="B120" s="980"/>
      <c r="C120" s="953" t="s">
        <v>452</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449</v>
      </c>
      <c r="AB120" s="990"/>
      <c r="AC120" s="990"/>
      <c r="AD120" s="990"/>
      <c r="AE120" s="991"/>
      <c r="AF120" s="992" t="s">
        <v>449</v>
      </c>
      <c r="AG120" s="990"/>
      <c r="AH120" s="990"/>
      <c r="AI120" s="990"/>
      <c r="AJ120" s="991"/>
      <c r="AK120" s="992" t="s">
        <v>449</v>
      </c>
      <c r="AL120" s="990"/>
      <c r="AM120" s="990"/>
      <c r="AN120" s="990"/>
      <c r="AO120" s="991"/>
      <c r="AP120" s="993" t="s">
        <v>449</v>
      </c>
      <c r="AQ120" s="994"/>
      <c r="AR120" s="994"/>
      <c r="AS120" s="994"/>
      <c r="AT120" s="995"/>
      <c r="AU120" s="1022" t="s">
        <v>480</v>
      </c>
      <c r="AV120" s="1023"/>
      <c r="AW120" s="1023"/>
      <c r="AX120" s="1023"/>
      <c r="AY120" s="1024"/>
      <c r="AZ120" s="960" t="s">
        <v>481</v>
      </c>
      <c r="BA120" s="928"/>
      <c r="BB120" s="928"/>
      <c r="BC120" s="928"/>
      <c r="BD120" s="928"/>
      <c r="BE120" s="928"/>
      <c r="BF120" s="928"/>
      <c r="BG120" s="928"/>
      <c r="BH120" s="928"/>
      <c r="BI120" s="928"/>
      <c r="BJ120" s="928"/>
      <c r="BK120" s="928"/>
      <c r="BL120" s="928"/>
      <c r="BM120" s="928"/>
      <c r="BN120" s="928"/>
      <c r="BO120" s="928"/>
      <c r="BP120" s="929"/>
      <c r="BQ120" s="961">
        <v>4506614</v>
      </c>
      <c r="BR120" s="962"/>
      <c r="BS120" s="962"/>
      <c r="BT120" s="962"/>
      <c r="BU120" s="962"/>
      <c r="BV120" s="962">
        <v>4330200</v>
      </c>
      <c r="BW120" s="962"/>
      <c r="BX120" s="962"/>
      <c r="BY120" s="962"/>
      <c r="BZ120" s="962"/>
      <c r="CA120" s="962">
        <v>6126100</v>
      </c>
      <c r="CB120" s="962"/>
      <c r="CC120" s="962"/>
      <c r="CD120" s="962"/>
      <c r="CE120" s="962"/>
      <c r="CF120" s="975">
        <v>51.1</v>
      </c>
      <c r="CG120" s="976"/>
      <c r="CH120" s="976"/>
      <c r="CI120" s="976"/>
      <c r="CJ120" s="976"/>
      <c r="CK120" s="1037" t="s">
        <v>482</v>
      </c>
      <c r="CL120" s="1038"/>
      <c r="CM120" s="1038"/>
      <c r="CN120" s="1038"/>
      <c r="CO120" s="1039"/>
      <c r="CP120" s="1045" t="s">
        <v>483</v>
      </c>
      <c r="CQ120" s="1046"/>
      <c r="CR120" s="1046"/>
      <c r="CS120" s="1046"/>
      <c r="CT120" s="1046"/>
      <c r="CU120" s="1046"/>
      <c r="CV120" s="1046"/>
      <c r="CW120" s="1046"/>
      <c r="CX120" s="1046"/>
      <c r="CY120" s="1046"/>
      <c r="CZ120" s="1046"/>
      <c r="DA120" s="1046"/>
      <c r="DB120" s="1046"/>
      <c r="DC120" s="1046"/>
      <c r="DD120" s="1046"/>
      <c r="DE120" s="1046"/>
      <c r="DF120" s="1047"/>
      <c r="DG120" s="961" t="s">
        <v>449</v>
      </c>
      <c r="DH120" s="962"/>
      <c r="DI120" s="962"/>
      <c r="DJ120" s="962"/>
      <c r="DK120" s="962"/>
      <c r="DL120" s="962">
        <v>4908576</v>
      </c>
      <c r="DM120" s="962"/>
      <c r="DN120" s="962"/>
      <c r="DO120" s="962"/>
      <c r="DP120" s="962"/>
      <c r="DQ120" s="962">
        <v>4293511</v>
      </c>
      <c r="DR120" s="962"/>
      <c r="DS120" s="962"/>
      <c r="DT120" s="962"/>
      <c r="DU120" s="962"/>
      <c r="DV120" s="963">
        <v>35.799999999999997</v>
      </c>
      <c r="DW120" s="963"/>
      <c r="DX120" s="963"/>
      <c r="DY120" s="963"/>
      <c r="DZ120" s="964"/>
    </row>
    <row r="121" spans="1:130" s="226" customFormat="1" ht="26.25" customHeight="1">
      <c r="A121" s="1088"/>
      <c r="B121" s="980"/>
      <c r="C121" s="1005" t="s">
        <v>484</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449</v>
      </c>
      <c r="AB121" s="990"/>
      <c r="AC121" s="990"/>
      <c r="AD121" s="990"/>
      <c r="AE121" s="991"/>
      <c r="AF121" s="992" t="s">
        <v>449</v>
      </c>
      <c r="AG121" s="990"/>
      <c r="AH121" s="990"/>
      <c r="AI121" s="990"/>
      <c r="AJ121" s="991"/>
      <c r="AK121" s="992" t="s">
        <v>449</v>
      </c>
      <c r="AL121" s="990"/>
      <c r="AM121" s="990"/>
      <c r="AN121" s="990"/>
      <c r="AO121" s="991"/>
      <c r="AP121" s="993" t="s">
        <v>449</v>
      </c>
      <c r="AQ121" s="994"/>
      <c r="AR121" s="994"/>
      <c r="AS121" s="994"/>
      <c r="AT121" s="995"/>
      <c r="AU121" s="1025"/>
      <c r="AV121" s="1026"/>
      <c r="AW121" s="1026"/>
      <c r="AX121" s="1026"/>
      <c r="AY121" s="1027"/>
      <c r="AZ121" s="953" t="s">
        <v>485</v>
      </c>
      <c r="BA121" s="954"/>
      <c r="BB121" s="954"/>
      <c r="BC121" s="954"/>
      <c r="BD121" s="954"/>
      <c r="BE121" s="954"/>
      <c r="BF121" s="954"/>
      <c r="BG121" s="954"/>
      <c r="BH121" s="954"/>
      <c r="BI121" s="954"/>
      <c r="BJ121" s="954"/>
      <c r="BK121" s="954"/>
      <c r="BL121" s="954"/>
      <c r="BM121" s="954"/>
      <c r="BN121" s="954"/>
      <c r="BO121" s="954"/>
      <c r="BP121" s="955"/>
      <c r="BQ121" s="956">
        <v>2785445</v>
      </c>
      <c r="BR121" s="957"/>
      <c r="BS121" s="957"/>
      <c r="BT121" s="957"/>
      <c r="BU121" s="957"/>
      <c r="BV121" s="957">
        <v>2652210</v>
      </c>
      <c r="BW121" s="957"/>
      <c r="BX121" s="957"/>
      <c r="BY121" s="957"/>
      <c r="BZ121" s="957"/>
      <c r="CA121" s="957">
        <v>2508752</v>
      </c>
      <c r="CB121" s="957"/>
      <c r="CC121" s="957"/>
      <c r="CD121" s="957"/>
      <c r="CE121" s="957"/>
      <c r="CF121" s="951">
        <v>20.9</v>
      </c>
      <c r="CG121" s="952"/>
      <c r="CH121" s="952"/>
      <c r="CI121" s="952"/>
      <c r="CJ121" s="952"/>
      <c r="CK121" s="1040"/>
      <c r="CL121" s="1041"/>
      <c r="CM121" s="1041"/>
      <c r="CN121" s="1041"/>
      <c r="CO121" s="1042"/>
      <c r="CP121" s="1050" t="s">
        <v>486</v>
      </c>
      <c r="CQ121" s="1051"/>
      <c r="CR121" s="1051"/>
      <c r="CS121" s="1051"/>
      <c r="CT121" s="1051"/>
      <c r="CU121" s="1051"/>
      <c r="CV121" s="1051"/>
      <c r="CW121" s="1051"/>
      <c r="CX121" s="1051"/>
      <c r="CY121" s="1051"/>
      <c r="CZ121" s="1051"/>
      <c r="DA121" s="1051"/>
      <c r="DB121" s="1051"/>
      <c r="DC121" s="1051"/>
      <c r="DD121" s="1051"/>
      <c r="DE121" s="1051"/>
      <c r="DF121" s="1052"/>
      <c r="DG121" s="956">
        <v>2269558</v>
      </c>
      <c r="DH121" s="957"/>
      <c r="DI121" s="957"/>
      <c r="DJ121" s="957"/>
      <c r="DK121" s="957"/>
      <c r="DL121" s="957">
        <v>2094661</v>
      </c>
      <c r="DM121" s="957"/>
      <c r="DN121" s="957"/>
      <c r="DO121" s="957"/>
      <c r="DP121" s="957"/>
      <c r="DQ121" s="957">
        <v>1915823</v>
      </c>
      <c r="DR121" s="957"/>
      <c r="DS121" s="957"/>
      <c r="DT121" s="957"/>
      <c r="DU121" s="957"/>
      <c r="DV121" s="958">
        <v>16</v>
      </c>
      <c r="DW121" s="958"/>
      <c r="DX121" s="958"/>
      <c r="DY121" s="958"/>
      <c r="DZ121" s="959"/>
    </row>
    <row r="122" spans="1:130" s="226" customFormat="1" ht="26.25" customHeight="1">
      <c r="A122" s="1088"/>
      <c r="B122" s="980"/>
      <c r="C122" s="953" t="s">
        <v>465</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449</v>
      </c>
      <c r="AB122" s="990"/>
      <c r="AC122" s="990"/>
      <c r="AD122" s="990"/>
      <c r="AE122" s="991"/>
      <c r="AF122" s="992" t="s">
        <v>449</v>
      </c>
      <c r="AG122" s="990"/>
      <c r="AH122" s="990"/>
      <c r="AI122" s="990"/>
      <c r="AJ122" s="991"/>
      <c r="AK122" s="992" t="s">
        <v>449</v>
      </c>
      <c r="AL122" s="990"/>
      <c r="AM122" s="990"/>
      <c r="AN122" s="990"/>
      <c r="AO122" s="991"/>
      <c r="AP122" s="993" t="s">
        <v>449</v>
      </c>
      <c r="AQ122" s="994"/>
      <c r="AR122" s="994"/>
      <c r="AS122" s="994"/>
      <c r="AT122" s="995"/>
      <c r="AU122" s="1025"/>
      <c r="AV122" s="1026"/>
      <c r="AW122" s="1026"/>
      <c r="AX122" s="1026"/>
      <c r="AY122" s="1027"/>
      <c r="AZ122" s="1004" t="s">
        <v>487</v>
      </c>
      <c r="BA122" s="996"/>
      <c r="BB122" s="996"/>
      <c r="BC122" s="996"/>
      <c r="BD122" s="996"/>
      <c r="BE122" s="996"/>
      <c r="BF122" s="996"/>
      <c r="BG122" s="996"/>
      <c r="BH122" s="996"/>
      <c r="BI122" s="996"/>
      <c r="BJ122" s="996"/>
      <c r="BK122" s="996"/>
      <c r="BL122" s="996"/>
      <c r="BM122" s="996"/>
      <c r="BN122" s="996"/>
      <c r="BO122" s="996"/>
      <c r="BP122" s="997"/>
      <c r="BQ122" s="1030">
        <v>25110354</v>
      </c>
      <c r="BR122" s="1031"/>
      <c r="BS122" s="1031"/>
      <c r="BT122" s="1031"/>
      <c r="BU122" s="1031"/>
      <c r="BV122" s="1031">
        <v>24075077</v>
      </c>
      <c r="BW122" s="1031"/>
      <c r="BX122" s="1031"/>
      <c r="BY122" s="1031"/>
      <c r="BZ122" s="1031"/>
      <c r="CA122" s="1031">
        <v>22726592</v>
      </c>
      <c r="CB122" s="1031"/>
      <c r="CC122" s="1031"/>
      <c r="CD122" s="1031"/>
      <c r="CE122" s="1031"/>
      <c r="CF122" s="1048">
        <v>189.5</v>
      </c>
      <c r="CG122" s="1049"/>
      <c r="CH122" s="1049"/>
      <c r="CI122" s="1049"/>
      <c r="CJ122" s="1049"/>
      <c r="CK122" s="1040"/>
      <c r="CL122" s="1041"/>
      <c r="CM122" s="1041"/>
      <c r="CN122" s="1041"/>
      <c r="CO122" s="1042"/>
      <c r="CP122" s="1050" t="s">
        <v>488</v>
      </c>
      <c r="CQ122" s="1051"/>
      <c r="CR122" s="1051"/>
      <c r="CS122" s="1051"/>
      <c r="CT122" s="1051"/>
      <c r="CU122" s="1051"/>
      <c r="CV122" s="1051"/>
      <c r="CW122" s="1051"/>
      <c r="CX122" s="1051"/>
      <c r="CY122" s="1051"/>
      <c r="CZ122" s="1051"/>
      <c r="DA122" s="1051"/>
      <c r="DB122" s="1051"/>
      <c r="DC122" s="1051"/>
      <c r="DD122" s="1051"/>
      <c r="DE122" s="1051"/>
      <c r="DF122" s="1052"/>
      <c r="DG122" s="956">
        <v>16747</v>
      </c>
      <c r="DH122" s="957"/>
      <c r="DI122" s="957"/>
      <c r="DJ122" s="957"/>
      <c r="DK122" s="957"/>
      <c r="DL122" s="957">
        <v>15626</v>
      </c>
      <c r="DM122" s="957"/>
      <c r="DN122" s="957"/>
      <c r="DO122" s="957"/>
      <c r="DP122" s="957"/>
      <c r="DQ122" s="957">
        <v>14457</v>
      </c>
      <c r="DR122" s="957"/>
      <c r="DS122" s="957"/>
      <c r="DT122" s="957"/>
      <c r="DU122" s="957"/>
      <c r="DV122" s="958">
        <v>0.1</v>
      </c>
      <c r="DW122" s="958"/>
      <c r="DX122" s="958"/>
      <c r="DY122" s="958"/>
      <c r="DZ122" s="959"/>
    </row>
    <row r="123" spans="1:130" s="226" customFormat="1" ht="26.25" customHeight="1">
      <c r="A123" s="1088"/>
      <c r="B123" s="980"/>
      <c r="C123" s="953" t="s">
        <v>472</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466</v>
      </c>
      <c r="AB123" s="990"/>
      <c r="AC123" s="990"/>
      <c r="AD123" s="990"/>
      <c r="AE123" s="991"/>
      <c r="AF123" s="992" t="s">
        <v>466</v>
      </c>
      <c r="AG123" s="990"/>
      <c r="AH123" s="990"/>
      <c r="AI123" s="990"/>
      <c r="AJ123" s="991"/>
      <c r="AK123" s="992" t="s">
        <v>457</v>
      </c>
      <c r="AL123" s="990"/>
      <c r="AM123" s="990"/>
      <c r="AN123" s="990"/>
      <c r="AO123" s="991"/>
      <c r="AP123" s="993" t="s">
        <v>466</v>
      </c>
      <c r="AQ123" s="994"/>
      <c r="AR123" s="994"/>
      <c r="AS123" s="994"/>
      <c r="AT123" s="995"/>
      <c r="AU123" s="1028"/>
      <c r="AV123" s="1029"/>
      <c r="AW123" s="1029"/>
      <c r="AX123" s="1029"/>
      <c r="AY123" s="1029"/>
      <c r="AZ123" s="247" t="s">
        <v>191</v>
      </c>
      <c r="BA123" s="247"/>
      <c r="BB123" s="247"/>
      <c r="BC123" s="247"/>
      <c r="BD123" s="247"/>
      <c r="BE123" s="247"/>
      <c r="BF123" s="247"/>
      <c r="BG123" s="247"/>
      <c r="BH123" s="247"/>
      <c r="BI123" s="247"/>
      <c r="BJ123" s="247"/>
      <c r="BK123" s="247"/>
      <c r="BL123" s="247"/>
      <c r="BM123" s="247"/>
      <c r="BN123" s="247"/>
      <c r="BO123" s="1008" t="s">
        <v>489</v>
      </c>
      <c r="BP123" s="1036"/>
      <c r="BQ123" s="1094">
        <v>32402413</v>
      </c>
      <c r="BR123" s="1095"/>
      <c r="BS123" s="1095"/>
      <c r="BT123" s="1095"/>
      <c r="BU123" s="1095"/>
      <c r="BV123" s="1095">
        <v>31057487</v>
      </c>
      <c r="BW123" s="1095"/>
      <c r="BX123" s="1095"/>
      <c r="BY123" s="1095"/>
      <c r="BZ123" s="1095"/>
      <c r="CA123" s="1095">
        <v>31361444</v>
      </c>
      <c r="CB123" s="1095"/>
      <c r="CC123" s="1095"/>
      <c r="CD123" s="1095"/>
      <c r="CE123" s="1095"/>
      <c r="CF123" s="1032"/>
      <c r="CG123" s="1033"/>
      <c r="CH123" s="1033"/>
      <c r="CI123" s="1033"/>
      <c r="CJ123" s="1034"/>
      <c r="CK123" s="1040"/>
      <c r="CL123" s="1041"/>
      <c r="CM123" s="1041"/>
      <c r="CN123" s="1041"/>
      <c r="CO123" s="1042"/>
      <c r="CP123" s="1050" t="s">
        <v>490</v>
      </c>
      <c r="CQ123" s="1051"/>
      <c r="CR123" s="1051"/>
      <c r="CS123" s="1051"/>
      <c r="CT123" s="1051"/>
      <c r="CU123" s="1051"/>
      <c r="CV123" s="1051"/>
      <c r="CW123" s="1051"/>
      <c r="CX123" s="1051"/>
      <c r="CY123" s="1051"/>
      <c r="CZ123" s="1051"/>
      <c r="DA123" s="1051"/>
      <c r="DB123" s="1051"/>
      <c r="DC123" s="1051"/>
      <c r="DD123" s="1051"/>
      <c r="DE123" s="1051"/>
      <c r="DF123" s="1052"/>
      <c r="DG123" s="989" t="s">
        <v>449</v>
      </c>
      <c r="DH123" s="990"/>
      <c r="DI123" s="990"/>
      <c r="DJ123" s="990"/>
      <c r="DK123" s="991"/>
      <c r="DL123" s="992" t="s">
        <v>466</v>
      </c>
      <c r="DM123" s="990"/>
      <c r="DN123" s="990"/>
      <c r="DO123" s="990"/>
      <c r="DP123" s="991"/>
      <c r="DQ123" s="992" t="s">
        <v>466</v>
      </c>
      <c r="DR123" s="990"/>
      <c r="DS123" s="990"/>
      <c r="DT123" s="990"/>
      <c r="DU123" s="991"/>
      <c r="DV123" s="993" t="s">
        <v>466</v>
      </c>
      <c r="DW123" s="994"/>
      <c r="DX123" s="994"/>
      <c r="DY123" s="994"/>
      <c r="DZ123" s="995"/>
    </row>
    <row r="124" spans="1:130" s="226" customFormat="1" ht="26.25" customHeight="1" thickBot="1">
      <c r="A124" s="1088"/>
      <c r="B124" s="980"/>
      <c r="C124" s="953" t="s">
        <v>475</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449</v>
      </c>
      <c r="AB124" s="990"/>
      <c r="AC124" s="990"/>
      <c r="AD124" s="990"/>
      <c r="AE124" s="991"/>
      <c r="AF124" s="992" t="s">
        <v>449</v>
      </c>
      <c r="AG124" s="990"/>
      <c r="AH124" s="990"/>
      <c r="AI124" s="990"/>
      <c r="AJ124" s="991"/>
      <c r="AK124" s="992" t="s">
        <v>466</v>
      </c>
      <c r="AL124" s="990"/>
      <c r="AM124" s="990"/>
      <c r="AN124" s="990"/>
      <c r="AO124" s="991"/>
      <c r="AP124" s="993" t="s">
        <v>449</v>
      </c>
      <c r="AQ124" s="994"/>
      <c r="AR124" s="994"/>
      <c r="AS124" s="994"/>
      <c r="AT124" s="995"/>
      <c r="AU124" s="1090" t="s">
        <v>491</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101.1</v>
      </c>
      <c r="BR124" s="1058"/>
      <c r="BS124" s="1058"/>
      <c r="BT124" s="1058"/>
      <c r="BU124" s="1058"/>
      <c r="BV124" s="1058">
        <v>92.5</v>
      </c>
      <c r="BW124" s="1058"/>
      <c r="BX124" s="1058"/>
      <c r="BY124" s="1058"/>
      <c r="BZ124" s="1058"/>
      <c r="CA124" s="1058">
        <v>64.8</v>
      </c>
      <c r="CB124" s="1058"/>
      <c r="CC124" s="1058"/>
      <c r="CD124" s="1058"/>
      <c r="CE124" s="1058"/>
      <c r="CF124" s="1059"/>
      <c r="CG124" s="1060"/>
      <c r="CH124" s="1060"/>
      <c r="CI124" s="1060"/>
      <c r="CJ124" s="1061"/>
      <c r="CK124" s="1043"/>
      <c r="CL124" s="1043"/>
      <c r="CM124" s="1043"/>
      <c r="CN124" s="1043"/>
      <c r="CO124" s="1044"/>
      <c r="CP124" s="1050" t="s">
        <v>492</v>
      </c>
      <c r="CQ124" s="1051"/>
      <c r="CR124" s="1051"/>
      <c r="CS124" s="1051"/>
      <c r="CT124" s="1051"/>
      <c r="CU124" s="1051"/>
      <c r="CV124" s="1051"/>
      <c r="CW124" s="1051"/>
      <c r="CX124" s="1051"/>
      <c r="CY124" s="1051"/>
      <c r="CZ124" s="1051"/>
      <c r="DA124" s="1051"/>
      <c r="DB124" s="1051"/>
      <c r="DC124" s="1051"/>
      <c r="DD124" s="1051"/>
      <c r="DE124" s="1051"/>
      <c r="DF124" s="1052"/>
      <c r="DG124" s="1035">
        <v>5444541</v>
      </c>
      <c r="DH124" s="1017"/>
      <c r="DI124" s="1017"/>
      <c r="DJ124" s="1017"/>
      <c r="DK124" s="1018"/>
      <c r="DL124" s="1016" t="s">
        <v>457</v>
      </c>
      <c r="DM124" s="1017"/>
      <c r="DN124" s="1017"/>
      <c r="DO124" s="1017"/>
      <c r="DP124" s="1018"/>
      <c r="DQ124" s="1016" t="s">
        <v>449</v>
      </c>
      <c r="DR124" s="1017"/>
      <c r="DS124" s="1017"/>
      <c r="DT124" s="1017"/>
      <c r="DU124" s="1018"/>
      <c r="DV124" s="1019" t="s">
        <v>449</v>
      </c>
      <c r="DW124" s="1020"/>
      <c r="DX124" s="1020"/>
      <c r="DY124" s="1020"/>
      <c r="DZ124" s="1021"/>
    </row>
    <row r="125" spans="1:130" s="226" customFormat="1" ht="26.25" customHeight="1">
      <c r="A125" s="1088"/>
      <c r="B125" s="980"/>
      <c r="C125" s="953" t="s">
        <v>477</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449</v>
      </c>
      <c r="AB125" s="990"/>
      <c r="AC125" s="990"/>
      <c r="AD125" s="990"/>
      <c r="AE125" s="991"/>
      <c r="AF125" s="992" t="s">
        <v>457</v>
      </c>
      <c r="AG125" s="990"/>
      <c r="AH125" s="990"/>
      <c r="AI125" s="990"/>
      <c r="AJ125" s="991"/>
      <c r="AK125" s="992" t="s">
        <v>457</v>
      </c>
      <c r="AL125" s="990"/>
      <c r="AM125" s="990"/>
      <c r="AN125" s="990"/>
      <c r="AO125" s="991"/>
      <c r="AP125" s="993" t="s">
        <v>420</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493</v>
      </c>
      <c r="CL125" s="1038"/>
      <c r="CM125" s="1038"/>
      <c r="CN125" s="1038"/>
      <c r="CO125" s="1039"/>
      <c r="CP125" s="960" t="s">
        <v>494</v>
      </c>
      <c r="CQ125" s="928"/>
      <c r="CR125" s="928"/>
      <c r="CS125" s="928"/>
      <c r="CT125" s="928"/>
      <c r="CU125" s="928"/>
      <c r="CV125" s="928"/>
      <c r="CW125" s="928"/>
      <c r="CX125" s="928"/>
      <c r="CY125" s="928"/>
      <c r="CZ125" s="928"/>
      <c r="DA125" s="928"/>
      <c r="DB125" s="928"/>
      <c r="DC125" s="928"/>
      <c r="DD125" s="928"/>
      <c r="DE125" s="928"/>
      <c r="DF125" s="929"/>
      <c r="DG125" s="961" t="s">
        <v>449</v>
      </c>
      <c r="DH125" s="962"/>
      <c r="DI125" s="962"/>
      <c r="DJ125" s="962"/>
      <c r="DK125" s="962"/>
      <c r="DL125" s="962" t="s">
        <v>457</v>
      </c>
      <c r="DM125" s="962"/>
      <c r="DN125" s="962"/>
      <c r="DO125" s="962"/>
      <c r="DP125" s="962"/>
      <c r="DQ125" s="962" t="s">
        <v>449</v>
      </c>
      <c r="DR125" s="962"/>
      <c r="DS125" s="962"/>
      <c r="DT125" s="962"/>
      <c r="DU125" s="962"/>
      <c r="DV125" s="963" t="s">
        <v>457</v>
      </c>
      <c r="DW125" s="963"/>
      <c r="DX125" s="963"/>
      <c r="DY125" s="963"/>
      <c r="DZ125" s="964"/>
    </row>
    <row r="126" spans="1:130" s="226" customFormat="1" ht="26.25" customHeight="1" thickBot="1">
      <c r="A126" s="1088"/>
      <c r="B126" s="980"/>
      <c r="C126" s="953" t="s">
        <v>479</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v>55595</v>
      </c>
      <c r="AB126" s="990"/>
      <c r="AC126" s="990"/>
      <c r="AD126" s="990"/>
      <c r="AE126" s="991"/>
      <c r="AF126" s="992">
        <v>55841</v>
      </c>
      <c r="AG126" s="990"/>
      <c r="AH126" s="990"/>
      <c r="AI126" s="990"/>
      <c r="AJ126" s="991"/>
      <c r="AK126" s="992">
        <v>55363</v>
      </c>
      <c r="AL126" s="990"/>
      <c r="AM126" s="990"/>
      <c r="AN126" s="990"/>
      <c r="AO126" s="991"/>
      <c r="AP126" s="993">
        <v>0.5</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495</v>
      </c>
      <c r="CQ126" s="954"/>
      <c r="CR126" s="954"/>
      <c r="CS126" s="954"/>
      <c r="CT126" s="954"/>
      <c r="CU126" s="954"/>
      <c r="CV126" s="954"/>
      <c r="CW126" s="954"/>
      <c r="CX126" s="954"/>
      <c r="CY126" s="954"/>
      <c r="CZ126" s="954"/>
      <c r="DA126" s="954"/>
      <c r="DB126" s="954"/>
      <c r="DC126" s="954"/>
      <c r="DD126" s="954"/>
      <c r="DE126" s="954"/>
      <c r="DF126" s="955"/>
      <c r="DG126" s="956" t="s">
        <v>449</v>
      </c>
      <c r="DH126" s="957"/>
      <c r="DI126" s="957"/>
      <c r="DJ126" s="957"/>
      <c r="DK126" s="957"/>
      <c r="DL126" s="957" t="s">
        <v>457</v>
      </c>
      <c r="DM126" s="957"/>
      <c r="DN126" s="957"/>
      <c r="DO126" s="957"/>
      <c r="DP126" s="957"/>
      <c r="DQ126" s="957" t="s">
        <v>449</v>
      </c>
      <c r="DR126" s="957"/>
      <c r="DS126" s="957"/>
      <c r="DT126" s="957"/>
      <c r="DU126" s="957"/>
      <c r="DV126" s="958" t="s">
        <v>457</v>
      </c>
      <c r="DW126" s="958"/>
      <c r="DX126" s="958"/>
      <c r="DY126" s="958"/>
      <c r="DZ126" s="959"/>
    </row>
    <row r="127" spans="1:130" s="226" customFormat="1" ht="26.25" customHeight="1">
      <c r="A127" s="1089"/>
      <c r="B127" s="982"/>
      <c r="C127" s="1004" t="s">
        <v>496</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457</v>
      </c>
      <c r="AB127" s="990"/>
      <c r="AC127" s="990"/>
      <c r="AD127" s="990"/>
      <c r="AE127" s="991"/>
      <c r="AF127" s="992" t="s">
        <v>449</v>
      </c>
      <c r="AG127" s="990"/>
      <c r="AH127" s="990"/>
      <c r="AI127" s="990"/>
      <c r="AJ127" s="991"/>
      <c r="AK127" s="992" t="s">
        <v>449</v>
      </c>
      <c r="AL127" s="990"/>
      <c r="AM127" s="990"/>
      <c r="AN127" s="990"/>
      <c r="AO127" s="991"/>
      <c r="AP127" s="993" t="s">
        <v>449</v>
      </c>
      <c r="AQ127" s="994"/>
      <c r="AR127" s="994"/>
      <c r="AS127" s="994"/>
      <c r="AT127" s="995"/>
      <c r="AU127" s="228"/>
      <c r="AV127" s="228"/>
      <c r="AW127" s="228"/>
      <c r="AX127" s="1062" t="s">
        <v>497</v>
      </c>
      <c r="AY127" s="1063"/>
      <c r="AZ127" s="1063"/>
      <c r="BA127" s="1063"/>
      <c r="BB127" s="1063"/>
      <c r="BC127" s="1063"/>
      <c r="BD127" s="1063"/>
      <c r="BE127" s="1064"/>
      <c r="BF127" s="1065" t="s">
        <v>498</v>
      </c>
      <c r="BG127" s="1063"/>
      <c r="BH127" s="1063"/>
      <c r="BI127" s="1063"/>
      <c r="BJ127" s="1063"/>
      <c r="BK127" s="1063"/>
      <c r="BL127" s="1064"/>
      <c r="BM127" s="1065" t="s">
        <v>499</v>
      </c>
      <c r="BN127" s="1063"/>
      <c r="BO127" s="1063"/>
      <c r="BP127" s="1063"/>
      <c r="BQ127" s="1063"/>
      <c r="BR127" s="1063"/>
      <c r="BS127" s="1064"/>
      <c r="BT127" s="1065" t="s">
        <v>500</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501</v>
      </c>
      <c r="CQ127" s="954"/>
      <c r="CR127" s="954"/>
      <c r="CS127" s="954"/>
      <c r="CT127" s="954"/>
      <c r="CU127" s="954"/>
      <c r="CV127" s="954"/>
      <c r="CW127" s="954"/>
      <c r="CX127" s="954"/>
      <c r="CY127" s="954"/>
      <c r="CZ127" s="954"/>
      <c r="DA127" s="954"/>
      <c r="DB127" s="954"/>
      <c r="DC127" s="954"/>
      <c r="DD127" s="954"/>
      <c r="DE127" s="954"/>
      <c r="DF127" s="955"/>
      <c r="DG127" s="956" t="s">
        <v>449</v>
      </c>
      <c r="DH127" s="957"/>
      <c r="DI127" s="957"/>
      <c r="DJ127" s="957"/>
      <c r="DK127" s="957"/>
      <c r="DL127" s="957" t="s">
        <v>420</v>
      </c>
      <c r="DM127" s="957"/>
      <c r="DN127" s="957"/>
      <c r="DO127" s="957"/>
      <c r="DP127" s="957"/>
      <c r="DQ127" s="957" t="s">
        <v>449</v>
      </c>
      <c r="DR127" s="957"/>
      <c r="DS127" s="957"/>
      <c r="DT127" s="957"/>
      <c r="DU127" s="957"/>
      <c r="DV127" s="958" t="s">
        <v>449</v>
      </c>
      <c r="DW127" s="958"/>
      <c r="DX127" s="958"/>
      <c r="DY127" s="958"/>
      <c r="DZ127" s="959"/>
    </row>
    <row r="128" spans="1:130" s="226" customFormat="1" ht="26.25" customHeight="1" thickBot="1">
      <c r="A128" s="1072" t="s">
        <v>502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503</v>
      </c>
      <c r="X128" s="1074"/>
      <c r="Y128" s="1074"/>
      <c r="Z128" s="1075"/>
      <c r="AA128" s="1076">
        <v>272971</v>
      </c>
      <c r="AB128" s="1077"/>
      <c r="AC128" s="1077"/>
      <c r="AD128" s="1077"/>
      <c r="AE128" s="1078"/>
      <c r="AF128" s="1079">
        <v>269257</v>
      </c>
      <c r="AG128" s="1077"/>
      <c r="AH128" s="1077"/>
      <c r="AI128" s="1077"/>
      <c r="AJ128" s="1078"/>
      <c r="AK128" s="1079">
        <v>264440</v>
      </c>
      <c r="AL128" s="1077"/>
      <c r="AM128" s="1077"/>
      <c r="AN128" s="1077"/>
      <c r="AO128" s="1078"/>
      <c r="AP128" s="1080"/>
      <c r="AQ128" s="1081"/>
      <c r="AR128" s="1081"/>
      <c r="AS128" s="1081"/>
      <c r="AT128" s="1082"/>
      <c r="AU128" s="228"/>
      <c r="AV128" s="228"/>
      <c r="AW128" s="228"/>
      <c r="AX128" s="927" t="s">
        <v>504</v>
      </c>
      <c r="AY128" s="928"/>
      <c r="AZ128" s="928"/>
      <c r="BA128" s="928"/>
      <c r="BB128" s="928"/>
      <c r="BC128" s="928"/>
      <c r="BD128" s="928"/>
      <c r="BE128" s="929"/>
      <c r="BF128" s="1083" t="s">
        <v>505</v>
      </c>
      <c r="BG128" s="1084"/>
      <c r="BH128" s="1084"/>
      <c r="BI128" s="1084"/>
      <c r="BJ128" s="1084"/>
      <c r="BK128" s="1084"/>
      <c r="BL128" s="1085"/>
      <c r="BM128" s="1083">
        <v>12.83</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506</v>
      </c>
      <c r="CQ128" s="754"/>
      <c r="CR128" s="754"/>
      <c r="CS128" s="754"/>
      <c r="CT128" s="754"/>
      <c r="CU128" s="754"/>
      <c r="CV128" s="754"/>
      <c r="CW128" s="754"/>
      <c r="CX128" s="754"/>
      <c r="CY128" s="754"/>
      <c r="CZ128" s="754"/>
      <c r="DA128" s="754"/>
      <c r="DB128" s="754"/>
      <c r="DC128" s="754"/>
      <c r="DD128" s="754"/>
      <c r="DE128" s="754"/>
      <c r="DF128" s="1067"/>
      <c r="DG128" s="1068" t="s">
        <v>507</v>
      </c>
      <c r="DH128" s="1069"/>
      <c r="DI128" s="1069"/>
      <c r="DJ128" s="1069"/>
      <c r="DK128" s="1069"/>
      <c r="DL128" s="1069" t="s">
        <v>457</v>
      </c>
      <c r="DM128" s="1069"/>
      <c r="DN128" s="1069"/>
      <c r="DO128" s="1069"/>
      <c r="DP128" s="1069"/>
      <c r="DQ128" s="1069" t="s">
        <v>508</v>
      </c>
      <c r="DR128" s="1069"/>
      <c r="DS128" s="1069"/>
      <c r="DT128" s="1069"/>
      <c r="DU128" s="1069"/>
      <c r="DV128" s="1070" t="s">
        <v>509</v>
      </c>
      <c r="DW128" s="1070"/>
      <c r="DX128" s="1070"/>
      <c r="DY128" s="1070"/>
      <c r="DZ128" s="1071"/>
    </row>
    <row r="129" spans="1:131" s="226" customFormat="1" ht="26.25" customHeight="1">
      <c r="A129" s="965" t="s">
        <v>108</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510</v>
      </c>
      <c r="X129" s="1102"/>
      <c r="Y129" s="1102"/>
      <c r="Z129" s="1103"/>
      <c r="AA129" s="989">
        <v>13112768</v>
      </c>
      <c r="AB129" s="990"/>
      <c r="AC129" s="990"/>
      <c r="AD129" s="990"/>
      <c r="AE129" s="991"/>
      <c r="AF129" s="992">
        <v>13631814</v>
      </c>
      <c r="AG129" s="990"/>
      <c r="AH129" s="990"/>
      <c r="AI129" s="990"/>
      <c r="AJ129" s="991"/>
      <c r="AK129" s="992">
        <v>14287853</v>
      </c>
      <c r="AL129" s="990"/>
      <c r="AM129" s="990"/>
      <c r="AN129" s="990"/>
      <c r="AO129" s="991"/>
      <c r="AP129" s="1104"/>
      <c r="AQ129" s="1105"/>
      <c r="AR129" s="1105"/>
      <c r="AS129" s="1105"/>
      <c r="AT129" s="1106"/>
      <c r="AU129" s="229"/>
      <c r="AV129" s="229"/>
      <c r="AW129" s="229"/>
      <c r="AX129" s="1096" t="s">
        <v>511</v>
      </c>
      <c r="AY129" s="954"/>
      <c r="AZ129" s="954"/>
      <c r="BA129" s="954"/>
      <c r="BB129" s="954"/>
      <c r="BC129" s="954"/>
      <c r="BD129" s="954"/>
      <c r="BE129" s="955"/>
      <c r="BF129" s="1097" t="s">
        <v>420</v>
      </c>
      <c r="BG129" s="1098"/>
      <c r="BH129" s="1098"/>
      <c r="BI129" s="1098"/>
      <c r="BJ129" s="1098"/>
      <c r="BK129" s="1098"/>
      <c r="BL129" s="1099"/>
      <c r="BM129" s="1097">
        <v>17.829999999999998</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5" t="s">
        <v>512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513</v>
      </c>
      <c r="X130" s="1102"/>
      <c r="Y130" s="1102"/>
      <c r="Z130" s="1103"/>
      <c r="AA130" s="989">
        <v>2167289</v>
      </c>
      <c r="AB130" s="990"/>
      <c r="AC130" s="990"/>
      <c r="AD130" s="990"/>
      <c r="AE130" s="991"/>
      <c r="AF130" s="992">
        <v>2277586</v>
      </c>
      <c r="AG130" s="990"/>
      <c r="AH130" s="990"/>
      <c r="AI130" s="990"/>
      <c r="AJ130" s="991"/>
      <c r="AK130" s="992">
        <v>2293953</v>
      </c>
      <c r="AL130" s="990"/>
      <c r="AM130" s="990"/>
      <c r="AN130" s="990"/>
      <c r="AO130" s="991"/>
      <c r="AP130" s="1104"/>
      <c r="AQ130" s="1105"/>
      <c r="AR130" s="1105"/>
      <c r="AS130" s="1105"/>
      <c r="AT130" s="1106"/>
      <c r="AU130" s="229"/>
      <c r="AV130" s="229"/>
      <c r="AW130" s="229"/>
      <c r="AX130" s="1096" t="s">
        <v>514</v>
      </c>
      <c r="AY130" s="954"/>
      <c r="AZ130" s="954"/>
      <c r="BA130" s="954"/>
      <c r="BB130" s="954"/>
      <c r="BC130" s="954"/>
      <c r="BD130" s="954"/>
      <c r="BE130" s="955"/>
      <c r="BF130" s="1132">
        <v>6.7</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515</v>
      </c>
      <c r="X131" s="1139"/>
      <c r="Y131" s="1139"/>
      <c r="Z131" s="1140"/>
      <c r="AA131" s="1035">
        <v>10945479</v>
      </c>
      <c r="AB131" s="1017"/>
      <c r="AC131" s="1017"/>
      <c r="AD131" s="1017"/>
      <c r="AE131" s="1018"/>
      <c r="AF131" s="1016">
        <v>11354228</v>
      </c>
      <c r="AG131" s="1017"/>
      <c r="AH131" s="1017"/>
      <c r="AI131" s="1017"/>
      <c r="AJ131" s="1018"/>
      <c r="AK131" s="1016">
        <v>11993900</v>
      </c>
      <c r="AL131" s="1017"/>
      <c r="AM131" s="1017"/>
      <c r="AN131" s="1017"/>
      <c r="AO131" s="1018"/>
      <c r="AP131" s="1141"/>
      <c r="AQ131" s="1142"/>
      <c r="AR131" s="1142"/>
      <c r="AS131" s="1142"/>
      <c r="AT131" s="1143"/>
      <c r="AU131" s="229"/>
      <c r="AV131" s="229"/>
      <c r="AW131" s="229"/>
      <c r="AX131" s="1114" t="s">
        <v>516</v>
      </c>
      <c r="AY131" s="754"/>
      <c r="AZ131" s="754"/>
      <c r="BA131" s="754"/>
      <c r="BB131" s="754"/>
      <c r="BC131" s="754"/>
      <c r="BD131" s="754"/>
      <c r="BE131" s="1067"/>
      <c r="BF131" s="1115">
        <v>64.8</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1" t="s">
        <v>517</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518</v>
      </c>
      <c r="W132" s="1125"/>
      <c r="X132" s="1125"/>
      <c r="Y132" s="1125"/>
      <c r="Z132" s="1126"/>
      <c r="AA132" s="1127">
        <v>7.0393447379999996</v>
      </c>
      <c r="AB132" s="1128"/>
      <c r="AC132" s="1128"/>
      <c r="AD132" s="1128"/>
      <c r="AE132" s="1129"/>
      <c r="AF132" s="1130">
        <v>5.9625454060000003</v>
      </c>
      <c r="AG132" s="1128"/>
      <c r="AH132" s="1128"/>
      <c r="AI132" s="1128"/>
      <c r="AJ132" s="1129"/>
      <c r="AK132" s="1130">
        <v>7.3629923120000003</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519</v>
      </c>
      <c r="W133" s="1108"/>
      <c r="X133" s="1108"/>
      <c r="Y133" s="1108"/>
      <c r="Z133" s="1109"/>
      <c r="AA133" s="1110">
        <v>7.2</v>
      </c>
      <c r="AB133" s="1111"/>
      <c r="AC133" s="1111"/>
      <c r="AD133" s="1111"/>
      <c r="AE133" s="1112"/>
      <c r="AF133" s="1110">
        <v>6.8</v>
      </c>
      <c r="AG133" s="1111"/>
      <c r="AH133" s="1111"/>
      <c r="AI133" s="1111"/>
      <c r="AJ133" s="1112"/>
      <c r="AK133" s="1110">
        <v>6.7</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ZLA6Wk0ppWhkTNu27ZtvaZE5OVlwR3o+cClcXUOARCwW9cx4mL5DYDJFHgdFzN89oYocjovY5cunpSEo0hEQ==" saltValue="xLqHSA/M6t9ZisJ5dt3N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520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MfVeEMYW0ryD7YUDNw+9HfcjCTZ5Q6GEF/4pRdJ4H6pcv4UgRy0dQcVcQwq6Ou5WST+b06HaCfD8cxr3l4aIQ==" saltValue="qIK5VNVow81pEEhapjQ0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523</v>
      </c>
      <c r="AP7" s="268"/>
      <c r="AQ7" s="269" t="s">
        <v>524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525</v>
      </c>
      <c r="AQ8" s="275" t="s">
        <v>526</v>
      </c>
      <c r="AR8" s="276" t="s">
        <v>527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528</v>
      </c>
      <c r="AL9" s="1148"/>
      <c r="AM9" s="1148"/>
      <c r="AN9" s="1149"/>
      <c r="AO9" s="277">
        <v>3696400</v>
      </c>
      <c r="AP9" s="277">
        <v>69838</v>
      </c>
      <c r="AQ9" s="278">
        <v>84185</v>
      </c>
      <c r="AR9" s="279">
        <v>-17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529</v>
      </c>
      <c r="AL10" s="1148"/>
      <c r="AM10" s="1148"/>
      <c r="AN10" s="1149"/>
      <c r="AO10" s="280">
        <v>747093</v>
      </c>
      <c r="AP10" s="280">
        <v>14115</v>
      </c>
      <c r="AQ10" s="281">
        <v>6368</v>
      </c>
      <c r="AR10" s="282">
        <v>121.7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530</v>
      </c>
      <c r="AL11" s="1148"/>
      <c r="AM11" s="1148"/>
      <c r="AN11" s="1149"/>
      <c r="AO11" s="280">
        <v>63559</v>
      </c>
      <c r="AP11" s="280">
        <v>1201</v>
      </c>
      <c r="AQ11" s="281">
        <v>1782</v>
      </c>
      <c r="AR11" s="282">
        <v>-32.6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531</v>
      </c>
      <c r="AL12" s="1148"/>
      <c r="AM12" s="1148"/>
      <c r="AN12" s="1149"/>
      <c r="AO12" s="280" t="s">
        <v>532</v>
      </c>
      <c r="AP12" s="280" t="s">
        <v>532</v>
      </c>
      <c r="AQ12" s="281" t="s">
        <v>532</v>
      </c>
      <c r="AR12" s="282" t="s">
        <v>532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533</v>
      </c>
      <c r="AL13" s="1148"/>
      <c r="AM13" s="1148"/>
      <c r="AN13" s="1149"/>
      <c r="AO13" s="280">
        <v>199281</v>
      </c>
      <c r="AP13" s="280">
        <v>3765</v>
      </c>
      <c r="AQ13" s="281">
        <v>2067</v>
      </c>
      <c r="AR13" s="282">
        <v>82.1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534</v>
      </c>
      <c r="AL14" s="1148"/>
      <c r="AM14" s="1148"/>
      <c r="AN14" s="1149"/>
      <c r="AO14" s="280">
        <v>47451</v>
      </c>
      <c r="AP14" s="280">
        <v>897</v>
      </c>
      <c r="AQ14" s="281">
        <v>975</v>
      </c>
      <c r="AR14" s="282">
        <v>-8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535</v>
      </c>
      <c r="AL15" s="1151"/>
      <c r="AM15" s="1151"/>
      <c r="AN15" s="1152"/>
      <c r="AO15" s="280">
        <v>-225111</v>
      </c>
      <c r="AP15" s="280">
        <v>-4253</v>
      </c>
      <c r="AQ15" s="281">
        <v>-5919</v>
      </c>
      <c r="AR15" s="282">
        <v>-28.1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191</v>
      </c>
      <c r="AL16" s="1151"/>
      <c r="AM16" s="1151"/>
      <c r="AN16" s="1152"/>
      <c r="AO16" s="280">
        <v>4528673</v>
      </c>
      <c r="AP16" s="280">
        <v>85563</v>
      </c>
      <c r="AQ16" s="281">
        <v>89459</v>
      </c>
      <c r="AR16" s="282">
        <v>-4.4000000000000004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537</v>
      </c>
      <c r="AP20" s="289" t="s">
        <v>538</v>
      </c>
      <c r="AQ20" s="290" t="s">
        <v>539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540</v>
      </c>
      <c r="AL21" s="1154"/>
      <c r="AM21" s="1154"/>
      <c r="AN21" s="1155"/>
      <c r="AO21" s="293">
        <v>7.63</v>
      </c>
      <c r="AP21" s="294">
        <v>8.4600000000000009</v>
      </c>
      <c r="AQ21" s="295">
        <v>-0.83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541</v>
      </c>
      <c r="AL22" s="1154"/>
      <c r="AM22" s="1154"/>
      <c r="AN22" s="1155"/>
      <c r="AO22" s="298">
        <v>98.4</v>
      </c>
      <c r="AP22" s="299">
        <v>98.2</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4" t="s">
        <v>542</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c r="A27" s="305"/>
      <c r="AO27" s="258"/>
      <c r="AP27" s="258"/>
      <c r="AQ27" s="258"/>
      <c r="AR27" s="258"/>
      <c r="AS27" s="258"/>
      <c r="AT27" s="258"/>
    </row>
    <row r="28" spans="1:46" ht="17.25">
      <c r="A28" s="259" t="s">
        <v>543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523</v>
      </c>
      <c r="AP30" s="268"/>
      <c r="AQ30" s="269" t="s">
        <v>524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525</v>
      </c>
      <c r="AQ31" s="275" t="s">
        <v>526</v>
      </c>
      <c r="AR31" s="276" t="s">
        <v>527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545</v>
      </c>
      <c r="AL32" s="1162"/>
      <c r="AM32" s="1162"/>
      <c r="AN32" s="1163"/>
      <c r="AO32" s="308">
        <v>2594842</v>
      </c>
      <c r="AP32" s="308">
        <v>49026</v>
      </c>
      <c r="AQ32" s="309">
        <v>50524</v>
      </c>
      <c r="AR32" s="310">
        <v>-3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546</v>
      </c>
      <c r="AL33" s="1162"/>
      <c r="AM33" s="1162"/>
      <c r="AN33" s="1163"/>
      <c r="AO33" s="308" t="s">
        <v>532</v>
      </c>
      <c r="AP33" s="308" t="s">
        <v>532</v>
      </c>
      <c r="AQ33" s="309" t="s">
        <v>532</v>
      </c>
      <c r="AR33" s="310" t="s">
        <v>532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547</v>
      </c>
      <c r="AL34" s="1162"/>
      <c r="AM34" s="1162"/>
      <c r="AN34" s="1163"/>
      <c r="AO34" s="308" t="s">
        <v>532</v>
      </c>
      <c r="AP34" s="308" t="s">
        <v>532</v>
      </c>
      <c r="AQ34" s="309">
        <v>285</v>
      </c>
      <c r="AR34" s="310" t="s">
        <v>532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548</v>
      </c>
      <c r="AL35" s="1162"/>
      <c r="AM35" s="1162"/>
      <c r="AN35" s="1163"/>
      <c r="AO35" s="308">
        <v>588407</v>
      </c>
      <c r="AP35" s="308">
        <v>11117</v>
      </c>
      <c r="AQ35" s="309">
        <v>13044</v>
      </c>
      <c r="AR35" s="310">
        <v>-14.8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549</v>
      </c>
      <c r="AL36" s="1162"/>
      <c r="AM36" s="1162"/>
      <c r="AN36" s="1163"/>
      <c r="AO36" s="308">
        <v>202891</v>
      </c>
      <c r="AP36" s="308">
        <v>3833</v>
      </c>
      <c r="AQ36" s="309">
        <v>1822</v>
      </c>
      <c r="AR36" s="310">
        <v>110.4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550</v>
      </c>
      <c r="AL37" s="1162"/>
      <c r="AM37" s="1162"/>
      <c r="AN37" s="1163"/>
      <c r="AO37" s="308">
        <v>55363</v>
      </c>
      <c r="AP37" s="308">
        <v>1046</v>
      </c>
      <c r="AQ37" s="309">
        <v>859</v>
      </c>
      <c r="AR37" s="310">
        <v>21.8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551</v>
      </c>
      <c r="AL38" s="1165"/>
      <c r="AM38" s="1165"/>
      <c r="AN38" s="1166"/>
      <c r="AO38" s="311" t="s">
        <v>532</v>
      </c>
      <c r="AP38" s="311" t="s">
        <v>532</v>
      </c>
      <c r="AQ38" s="312">
        <v>1</v>
      </c>
      <c r="AR38" s="300" t="s">
        <v>532</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552</v>
      </c>
      <c r="AL39" s="1165"/>
      <c r="AM39" s="1165"/>
      <c r="AN39" s="1166"/>
      <c r="AO39" s="308">
        <v>-264440</v>
      </c>
      <c r="AP39" s="308">
        <v>-4996</v>
      </c>
      <c r="AQ39" s="309">
        <v>-4035</v>
      </c>
      <c r="AR39" s="310">
        <v>23.8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553</v>
      </c>
      <c r="AL40" s="1162"/>
      <c r="AM40" s="1162"/>
      <c r="AN40" s="1163"/>
      <c r="AO40" s="308">
        <v>-2293953</v>
      </c>
      <c r="AP40" s="308">
        <v>-43341</v>
      </c>
      <c r="AQ40" s="309">
        <v>-46184</v>
      </c>
      <c r="AR40" s="310">
        <v>-6.2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304</v>
      </c>
      <c r="AL41" s="1168"/>
      <c r="AM41" s="1168"/>
      <c r="AN41" s="1169"/>
      <c r="AO41" s="308">
        <v>883110</v>
      </c>
      <c r="AP41" s="308">
        <v>16685</v>
      </c>
      <c r="AQ41" s="309">
        <v>16315</v>
      </c>
      <c r="AR41" s="310">
        <v>2.2999999999999998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523</v>
      </c>
      <c r="AN49" s="1158" t="s">
        <v>557</v>
      </c>
      <c r="AO49" s="1159"/>
      <c r="AP49" s="1159"/>
      <c r="AQ49" s="1159"/>
      <c r="AR49" s="1160"/>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558</v>
      </c>
      <c r="AO50" s="325" t="s">
        <v>559</v>
      </c>
      <c r="AP50" s="326" t="s">
        <v>560</v>
      </c>
      <c r="AQ50" s="327" t="s">
        <v>561</v>
      </c>
      <c r="AR50" s="328" t="s">
        <v>562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3548419</v>
      </c>
      <c r="AN51" s="330">
        <v>64450</v>
      </c>
      <c r="AO51" s="331">
        <v>-51.4</v>
      </c>
      <c r="AP51" s="332">
        <v>62698</v>
      </c>
      <c r="AQ51" s="333">
        <v>-27.6</v>
      </c>
      <c r="AR51" s="334">
        <v>-23.8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1266917</v>
      </c>
      <c r="AN52" s="338">
        <v>23011</v>
      </c>
      <c r="AO52" s="339">
        <v>-70.8</v>
      </c>
      <c r="AP52" s="340">
        <v>31973</v>
      </c>
      <c r="AQ52" s="341">
        <v>-28.7</v>
      </c>
      <c r="AR52" s="342">
        <v>-42.1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3492359</v>
      </c>
      <c r="AN53" s="330">
        <v>64162</v>
      </c>
      <c r="AO53" s="331">
        <v>-0.4</v>
      </c>
      <c r="AP53" s="332">
        <v>79245</v>
      </c>
      <c r="AQ53" s="333">
        <v>26.4</v>
      </c>
      <c r="AR53" s="334">
        <v>-26.8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1561132</v>
      </c>
      <c r="AN54" s="338">
        <v>28681</v>
      </c>
      <c r="AO54" s="339">
        <v>24.6</v>
      </c>
      <c r="AP54" s="340">
        <v>40378</v>
      </c>
      <c r="AQ54" s="341">
        <v>26.3</v>
      </c>
      <c r="AR54" s="342">
        <v>-1.7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2742947</v>
      </c>
      <c r="AN55" s="330">
        <v>50907</v>
      </c>
      <c r="AO55" s="331">
        <v>-20.7</v>
      </c>
      <c r="AP55" s="332">
        <v>71604</v>
      </c>
      <c r="AQ55" s="333">
        <v>-9.6</v>
      </c>
      <c r="AR55" s="334">
        <v>-11.1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1697612</v>
      </c>
      <c r="AN56" s="338">
        <v>31507</v>
      </c>
      <c r="AO56" s="339">
        <v>9.9</v>
      </c>
      <c r="AP56" s="340">
        <v>45121</v>
      </c>
      <c r="AQ56" s="341">
        <v>11.7</v>
      </c>
      <c r="AR56" s="342">
        <v>-1.8</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2717091</v>
      </c>
      <c r="AN57" s="330">
        <v>50739</v>
      </c>
      <c r="AO57" s="331">
        <v>-0.3</v>
      </c>
      <c r="AP57" s="332">
        <v>67009</v>
      </c>
      <c r="AQ57" s="333">
        <v>-6.4</v>
      </c>
      <c r="AR57" s="334">
        <v>6.1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1024551</v>
      </c>
      <c r="AN58" s="338">
        <v>19133</v>
      </c>
      <c r="AO58" s="339">
        <v>-39.299999999999997</v>
      </c>
      <c r="AP58" s="340">
        <v>43028</v>
      </c>
      <c r="AQ58" s="341">
        <v>-4.5999999999999996</v>
      </c>
      <c r="AR58" s="342">
        <v>-34.700000000000003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1450726</v>
      </c>
      <c r="AN59" s="330">
        <v>27409</v>
      </c>
      <c r="AO59" s="331">
        <v>-46</v>
      </c>
      <c r="AP59" s="332">
        <v>40807</v>
      </c>
      <c r="AQ59" s="333">
        <v>-39.1</v>
      </c>
      <c r="AR59" s="334">
        <v>-6.9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887254</v>
      </c>
      <c r="AN60" s="338">
        <v>16763</v>
      </c>
      <c r="AO60" s="339">
        <v>-12.4</v>
      </c>
      <c r="AP60" s="340">
        <v>19520</v>
      </c>
      <c r="AQ60" s="341">
        <v>-54.6</v>
      </c>
      <c r="AR60" s="342">
        <v>42.2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2790308</v>
      </c>
      <c r="AN61" s="345">
        <v>51533</v>
      </c>
      <c r="AO61" s="346">
        <v>-23.8</v>
      </c>
      <c r="AP61" s="347">
        <v>64273</v>
      </c>
      <c r="AQ61" s="348">
        <v>-11.3</v>
      </c>
      <c r="AR61" s="334">
        <v>-12.5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1287493</v>
      </c>
      <c r="AN62" s="338">
        <v>23819</v>
      </c>
      <c r="AO62" s="339">
        <v>-17.600000000000001</v>
      </c>
      <c r="AP62" s="340">
        <v>36004</v>
      </c>
      <c r="AQ62" s="341">
        <v>-10</v>
      </c>
      <c r="AR62" s="342">
        <v>-7.6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wAdV/fcoBjC3MLbQphMXoEHxHV0nYvEYEFGAHO8CayqqDGxftsCXYzuDAgnmnCFSIkqrd29YhTlUyFCmMxw0lg==" saltValue="Xvwmy6ZLAKcoxmloJCf4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571</v>
      </c>
    </row>
    <row r="120" spans="125:125" ht="13.5" hidden="1" customHeight="1"/>
    <row r="121" spans="125:125" ht="13.5" hidden="1" customHeight="1">
      <c r="DU121" s="255"/>
    </row>
  </sheetData>
  <sheetProtection algorithmName="SHA-512" hashValue="eXLo2+v8P6qZFTZtZ41B78KrQOSqT0cF4/T6xXpY65Cu4bp11dv0X5ogl5gXpYTo7kUxLo5/w2QP1PxFHyBD5w==" saltValue="ipxkjYoIcE5E7+oA9vc5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572</v>
      </c>
    </row>
  </sheetData>
  <sheetProtection algorithmName="SHA-512" hashValue="2buGHv8KcgGR4YHUk3xhSIBV8znefFx7S1+gZ1NSZPKx4fLUhd1u4VfFHDdYEM3dlJDlbZ8/a3Zc0T6LWzZpqg==" saltValue="rwS5tttdrWv7q+PJ4oY0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70" t="s">
        <v>3</v>
      </c>
      <c r="D47" s="1170"/>
      <c r="E47" s="1171"/>
      <c r="F47" s="11">
        <v>12.64</v>
      </c>
      <c r="G47" s="12">
        <v>12.38</v>
      </c>
      <c r="H47" s="12">
        <v>11.63</v>
      </c>
      <c r="I47" s="12">
        <v>8.75</v>
      </c>
      <c r="J47" s="13">
        <v>12.14</v>
      </c>
    </row>
    <row r="48" spans="2:10" ht="57.75" customHeight="1">
      <c r="B48" s="14"/>
      <c r="C48" s="1172" t="s">
        <v>4</v>
      </c>
      <c r="D48" s="1172"/>
      <c r="E48" s="1173"/>
      <c r="F48" s="15">
        <v>6.78</v>
      </c>
      <c r="G48" s="16">
        <v>6.84</v>
      </c>
      <c r="H48" s="16">
        <v>5.98</v>
      </c>
      <c r="I48" s="16">
        <v>9.2100000000000009</v>
      </c>
      <c r="J48" s="17">
        <v>5.98</v>
      </c>
    </row>
    <row r="49" spans="2:10" ht="57.75" customHeight="1" thickBot="1">
      <c r="B49" s="18"/>
      <c r="C49" s="1174" t="s">
        <v>5</v>
      </c>
      <c r="D49" s="1174"/>
      <c r="E49" s="1175"/>
      <c r="F49" s="19" t="s">
        <v>578</v>
      </c>
      <c r="G49" s="20" t="s">
        <v>579</v>
      </c>
      <c r="H49" s="20" t="s">
        <v>580</v>
      </c>
      <c r="I49" s="20">
        <v>1.03</v>
      </c>
      <c r="J49" s="21">
        <v>0.98</v>
      </c>
    </row>
    <row r="50" spans="2:10"/>
  </sheetData>
  <sheetProtection algorithmName="SHA-512" hashValue="dU2o3xhj5ABwEDJctTpclT8+xhoegyr5nbRo73PRIAvXS8R7J8mREC92qDAoKPxPcaKb3qUVqSfh61rVgfpqLQ==" saltValue="umMT5I8in4cneb2onkUi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82" t="s">
        <v>581</v>
      </c>
      <c r="D34" s="1182"/>
      <c r="E34" s="1183"/>
      <c r="F34" s="32">
        <v>23.48</v>
      </c>
      <c r="G34" s="33">
        <v>23.4</v>
      </c>
      <c r="H34" s="33">
        <v>24.26</v>
      </c>
      <c r="I34" s="33">
        <v>24</v>
      </c>
      <c r="J34" s="34">
        <v>23.24</v>
      </c>
      <c r="K34" s="22"/>
      <c r="L34" s="22"/>
      <c r="M34" s="22"/>
      <c r="N34" s="22"/>
      <c r="O34" s="22"/>
      <c r="P34" s="22"/>
    </row>
    <row r="35" spans="1:16" ht="39" customHeight="1">
      <c r="A35" s="22"/>
      <c r="B35" s="35"/>
      <c r="C35" s="1176" t="s">
        <v>582</v>
      </c>
      <c r="D35" s="1177"/>
      <c r="E35" s="1178"/>
      <c r="F35" s="36">
        <v>6.77</v>
      </c>
      <c r="G35" s="37">
        <v>6.84</v>
      </c>
      <c r="H35" s="37">
        <v>5.97</v>
      </c>
      <c r="I35" s="37">
        <v>9.2100000000000009</v>
      </c>
      <c r="J35" s="38">
        <v>5.98</v>
      </c>
      <c r="K35" s="22"/>
      <c r="L35" s="22"/>
      <c r="M35" s="22"/>
      <c r="N35" s="22"/>
      <c r="O35" s="22"/>
      <c r="P35" s="22"/>
    </row>
    <row r="36" spans="1:16" ht="39" customHeight="1">
      <c r="A36" s="22"/>
      <c r="B36" s="35"/>
      <c r="C36" s="1176" t="s">
        <v>583</v>
      </c>
      <c r="D36" s="1177"/>
      <c r="E36" s="1178"/>
      <c r="F36" s="36" t="s">
        <v>532</v>
      </c>
      <c r="G36" s="37" t="s">
        <v>532</v>
      </c>
      <c r="H36" s="37" t="s">
        <v>532</v>
      </c>
      <c r="I36" s="37">
        <v>1.86</v>
      </c>
      <c r="J36" s="38">
        <v>2</v>
      </c>
      <c r="K36" s="22"/>
      <c r="L36" s="22"/>
      <c r="M36" s="22"/>
      <c r="N36" s="22"/>
      <c r="O36" s="22"/>
      <c r="P36" s="22"/>
    </row>
    <row r="37" spans="1:16" ht="39" customHeight="1">
      <c r="A37" s="22"/>
      <c r="B37" s="35"/>
      <c r="C37" s="1176" t="s">
        <v>584</v>
      </c>
      <c r="D37" s="1177"/>
      <c r="E37" s="1178"/>
      <c r="F37" s="36">
        <v>2.66</v>
      </c>
      <c r="G37" s="37">
        <v>0.28000000000000003</v>
      </c>
      <c r="H37" s="37">
        <v>0.47</v>
      </c>
      <c r="I37" s="37">
        <v>0.36</v>
      </c>
      <c r="J37" s="38">
        <v>1.4</v>
      </c>
      <c r="K37" s="22"/>
      <c r="L37" s="22"/>
      <c r="M37" s="22"/>
      <c r="N37" s="22"/>
      <c r="O37" s="22"/>
      <c r="P37" s="22"/>
    </row>
    <row r="38" spans="1:16" ht="39" customHeight="1">
      <c r="A38" s="22"/>
      <c r="B38" s="35"/>
      <c r="C38" s="1176" t="s">
        <v>585</v>
      </c>
      <c r="D38" s="1177"/>
      <c r="E38" s="1178"/>
      <c r="F38" s="36">
        <v>0.83</v>
      </c>
      <c r="G38" s="37">
        <v>1.1000000000000001</v>
      </c>
      <c r="H38" s="37">
        <v>0.6</v>
      </c>
      <c r="I38" s="37">
        <v>1.05</v>
      </c>
      <c r="J38" s="38">
        <v>0.78</v>
      </c>
      <c r="K38" s="22"/>
      <c r="L38" s="22"/>
      <c r="M38" s="22"/>
      <c r="N38" s="22"/>
      <c r="O38" s="22"/>
      <c r="P38" s="22"/>
    </row>
    <row r="39" spans="1:16" ht="39" customHeight="1">
      <c r="A39" s="22"/>
      <c r="B39" s="35"/>
      <c r="C39" s="1176" t="s">
        <v>586</v>
      </c>
      <c r="D39" s="1177"/>
      <c r="E39" s="1178"/>
      <c r="F39" s="36">
        <v>0.02</v>
      </c>
      <c r="G39" s="37">
        <v>0.05</v>
      </c>
      <c r="H39" s="37">
        <v>0.03</v>
      </c>
      <c r="I39" s="37">
        <v>0.05</v>
      </c>
      <c r="J39" s="38">
        <v>0.04</v>
      </c>
      <c r="K39" s="22"/>
      <c r="L39" s="22"/>
      <c r="M39" s="22"/>
      <c r="N39" s="22"/>
      <c r="O39" s="22"/>
      <c r="P39" s="22"/>
    </row>
    <row r="40" spans="1:16" ht="39" customHeight="1">
      <c r="A40" s="22"/>
      <c r="B40" s="35"/>
      <c r="C40" s="1176" t="s">
        <v>587</v>
      </c>
      <c r="D40" s="1177"/>
      <c r="E40" s="1178"/>
      <c r="F40" s="36">
        <v>0</v>
      </c>
      <c r="G40" s="37">
        <v>0</v>
      </c>
      <c r="H40" s="37">
        <v>0.01</v>
      </c>
      <c r="I40" s="37">
        <v>0</v>
      </c>
      <c r="J40" s="38">
        <v>0.01</v>
      </c>
      <c r="K40" s="22"/>
      <c r="L40" s="22"/>
      <c r="M40" s="22"/>
      <c r="N40" s="22"/>
      <c r="O40" s="22"/>
      <c r="P40" s="22"/>
    </row>
    <row r="41" spans="1:16" ht="39" customHeight="1">
      <c r="A41" s="22"/>
      <c r="B41" s="35"/>
      <c r="C41" s="1176" t="s">
        <v>588</v>
      </c>
      <c r="D41" s="1177"/>
      <c r="E41" s="1178"/>
      <c r="F41" s="36">
        <v>0</v>
      </c>
      <c r="G41" s="37">
        <v>0</v>
      </c>
      <c r="H41" s="37">
        <v>0</v>
      </c>
      <c r="I41" s="37">
        <v>0</v>
      </c>
      <c r="J41" s="38">
        <v>0</v>
      </c>
      <c r="K41" s="22"/>
      <c r="L41" s="22"/>
      <c r="M41" s="22"/>
      <c r="N41" s="22"/>
      <c r="O41" s="22"/>
      <c r="P41" s="22"/>
    </row>
    <row r="42" spans="1:16" ht="39" customHeight="1">
      <c r="A42" s="22"/>
      <c r="B42" s="39"/>
      <c r="C42" s="1176" t="s">
        <v>589</v>
      </c>
      <c r="D42" s="1177"/>
      <c r="E42" s="1178"/>
      <c r="F42" s="36" t="s">
        <v>532</v>
      </c>
      <c r="G42" s="37" t="s">
        <v>532</v>
      </c>
      <c r="H42" s="37" t="s">
        <v>532</v>
      </c>
      <c r="I42" s="37" t="s">
        <v>532</v>
      </c>
      <c r="J42" s="38" t="s">
        <v>532</v>
      </c>
      <c r="K42" s="22"/>
      <c r="L42" s="22"/>
      <c r="M42" s="22"/>
      <c r="N42" s="22"/>
      <c r="O42" s="22"/>
      <c r="P42" s="22"/>
    </row>
    <row r="43" spans="1:16" ht="39" customHeight="1" thickBot="1">
      <c r="A43" s="22"/>
      <c r="B43" s="40"/>
      <c r="C43" s="1179" t="s">
        <v>590</v>
      </c>
      <c r="D43" s="1180"/>
      <c r="E43" s="1181"/>
      <c r="F43" s="41">
        <v>0.54</v>
      </c>
      <c r="G43" s="42">
        <v>0.3</v>
      </c>
      <c r="H43" s="42">
        <v>1.04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Kpd67xjMOAJWJ8uHGh9DWhx/2IBWIOuyFtua4/4bLjbtq+VAm9aB5Gzu1yAvQdMD4HxUyQ/UnahiY4/4t4tQ==" saltValue="f5MmIktSVfm5X1036ade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84" t="s">
        <v>11</v>
      </c>
      <c r="C45" s="1185"/>
      <c r="D45" s="58"/>
      <c r="E45" s="1190" t="s">
        <v>12</v>
      </c>
      <c r="F45" s="1190"/>
      <c r="G45" s="1190"/>
      <c r="H45" s="1190"/>
      <c r="I45" s="1190"/>
      <c r="J45" s="1191"/>
      <c r="K45" s="59">
        <v>2021</v>
      </c>
      <c r="L45" s="60">
        <v>2106</v>
      </c>
      <c r="M45" s="60">
        <v>2178</v>
      </c>
      <c r="N45" s="60">
        <v>2272</v>
      </c>
      <c r="O45" s="61">
        <v>2595</v>
      </c>
      <c r="P45" s="48"/>
      <c r="Q45" s="48"/>
      <c r="R45" s="48"/>
      <c r="S45" s="48"/>
      <c r="T45" s="48"/>
      <c r="U45" s="48"/>
    </row>
    <row r="46" spans="1:21" ht="30.75" customHeight="1">
      <c r="A46" s="48"/>
      <c r="B46" s="1186"/>
      <c r="C46" s="1187"/>
      <c r="D46" s="62"/>
      <c r="E46" s="1192" t="s">
        <v>13</v>
      </c>
      <c r="F46" s="1192"/>
      <c r="G46" s="1192"/>
      <c r="H46" s="1192"/>
      <c r="I46" s="1192"/>
      <c r="J46" s="1193"/>
      <c r="K46" s="63" t="s">
        <v>532</v>
      </c>
      <c r="L46" s="64" t="s">
        <v>532</v>
      </c>
      <c r="M46" s="64" t="s">
        <v>532</v>
      </c>
      <c r="N46" s="64" t="s">
        <v>532</v>
      </c>
      <c r="O46" s="65" t="s">
        <v>532</v>
      </c>
      <c r="P46" s="48"/>
      <c r="Q46" s="48"/>
      <c r="R46" s="48"/>
      <c r="S46" s="48"/>
      <c r="T46" s="48"/>
      <c r="U46" s="48"/>
    </row>
    <row r="47" spans="1:21" ht="30.75" customHeight="1">
      <c r="A47" s="48"/>
      <c r="B47" s="1186"/>
      <c r="C47" s="1187"/>
      <c r="D47" s="62"/>
      <c r="E47" s="1192" t="s">
        <v>14</v>
      </c>
      <c r="F47" s="1192"/>
      <c r="G47" s="1192"/>
      <c r="H47" s="1192"/>
      <c r="I47" s="1192"/>
      <c r="J47" s="1193"/>
      <c r="K47" s="63" t="s">
        <v>532</v>
      </c>
      <c r="L47" s="64" t="s">
        <v>532</v>
      </c>
      <c r="M47" s="64" t="s">
        <v>532</v>
      </c>
      <c r="N47" s="64" t="s">
        <v>532</v>
      </c>
      <c r="O47" s="65" t="s">
        <v>532</v>
      </c>
      <c r="P47" s="48"/>
      <c r="Q47" s="48"/>
      <c r="R47" s="48"/>
      <c r="S47" s="48"/>
      <c r="T47" s="48"/>
      <c r="U47" s="48"/>
    </row>
    <row r="48" spans="1:21" ht="30.75" customHeight="1">
      <c r="A48" s="48"/>
      <c r="B48" s="1186"/>
      <c r="C48" s="1187"/>
      <c r="D48" s="62"/>
      <c r="E48" s="1192" t="s">
        <v>15</v>
      </c>
      <c r="F48" s="1192"/>
      <c r="G48" s="1192"/>
      <c r="H48" s="1192"/>
      <c r="I48" s="1192"/>
      <c r="J48" s="1193"/>
      <c r="K48" s="63">
        <v>778</v>
      </c>
      <c r="L48" s="64">
        <v>777</v>
      </c>
      <c r="M48" s="64">
        <v>756</v>
      </c>
      <c r="N48" s="64">
        <v>668</v>
      </c>
      <c r="O48" s="65">
        <v>588</v>
      </c>
      <c r="P48" s="48"/>
      <c r="Q48" s="48"/>
      <c r="R48" s="48"/>
      <c r="S48" s="48"/>
      <c r="T48" s="48"/>
      <c r="U48" s="48"/>
    </row>
    <row r="49" spans="1:21" ht="30.75" customHeight="1">
      <c r="A49" s="48"/>
      <c r="B49" s="1186"/>
      <c r="C49" s="1187"/>
      <c r="D49" s="62"/>
      <c r="E49" s="1192" t="s">
        <v>16</v>
      </c>
      <c r="F49" s="1192"/>
      <c r="G49" s="1192"/>
      <c r="H49" s="1192"/>
      <c r="I49" s="1192"/>
      <c r="J49" s="1193"/>
      <c r="K49" s="63">
        <v>228</v>
      </c>
      <c r="L49" s="64">
        <v>234</v>
      </c>
      <c r="M49" s="64">
        <v>221</v>
      </c>
      <c r="N49" s="64">
        <v>227</v>
      </c>
      <c r="O49" s="65">
        <v>203</v>
      </c>
      <c r="P49" s="48"/>
      <c r="Q49" s="48"/>
      <c r="R49" s="48"/>
      <c r="S49" s="48"/>
      <c r="T49" s="48"/>
      <c r="U49" s="48"/>
    </row>
    <row r="50" spans="1:21" ht="30.75" customHeight="1">
      <c r="A50" s="48"/>
      <c r="B50" s="1186"/>
      <c r="C50" s="1187"/>
      <c r="D50" s="62"/>
      <c r="E50" s="1192" t="s">
        <v>17</v>
      </c>
      <c r="F50" s="1192"/>
      <c r="G50" s="1192"/>
      <c r="H50" s="1192"/>
      <c r="I50" s="1192"/>
      <c r="J50" s="1193"/>
      <c r="K50" s="63">
        <v>50</v>
      </c>
      <c r="L50" s="64">
        <v>57</v>
      </c>
      <c r="M50" s="64">
        <v>56</v>
      </c>
      <c r="N50" s="64">
        <v>56</v>
      </c>
      <c r="O50" s="65">
        <v>55</v>
      </c>
      <c r="P50" s="48"/>
      <c r="Q50" s="48"/>
      <c r="R50" s="48"/>
      <c r="S50" s="48"/>
      <c r="T50" s="48"/>
      <c r="U50" s="48"/>
    </row>
    <row r="51" spans="1:21" ht="30.75" customHeight="1">
      <c r="A51" s="48"/>
      <c r="B51" s="1188"/>
      <c r="C51" s="1189"/>
      <c r="D51" s="66"/>
      <c r="E51" s="1192" t="s">
        <v>18</v>
      </c>
      <c r="F51" s="1192"/>
      <c r="G51" s="1192"/>
      <c r="H51" s="1192"/>
      <c r="I51" s="1192"/>
      <c r="J51" s="1193"/>
      <c r="K51" s="63" t="s">
        <v>532</v>
      </c>
      <c r="L51" s="64" t="s">
        <v>532</v>
      </c>
      <c r="M51" s="64" t="s">
        <v>532</v>
      </c>
      <c r="N51" s="64" t="s">
        <v>532</v>
      </c>
      <c r="O51" s="65" t="s">
        <v>532</v>
      </c>
      <c r="P51" s="48"/>
      <c r="Q51" s="48"/>
      <c r="R51" s="48"/>
      <c r="S51" s="48"/>
      <c r="T51" s="48"/>
      <c r="U51" s="48"/>
    </row>
    <row r="52" spans="1:21" ht="30.75" customHeight="1">
      <c r="A52" s="48"/>
      <c r="B52" s="1194" t="s">
        <v>19</v>
      </c>
      <c r="C52" s="1195"/>
      <c r="D52" s="66"/>
      <c r="E52" s="1192" t="s">
        <v>20</v>
      </c>
      <c r="F52" s="1192"/>
      <c r="G52" s="1192"/>
      <c r="H52" s="1192"/>
      <c r="I52" s="1192"/>
      <c r="J52" s="1193"/>
      <c r="K52" s="63">
        <v>2295</v>
      </c>
      <c r="L52" s="64">
        <v>2322</v>
      </c>
      <c r="M52" s="64">
        <v>2441</v>
      </c>
      <c r="N52" s="64">
        <v>2546</v>
      </c>
      <c r="O52" s="65">
        <v>2557</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782</v>
      </c>
      <c r="L53" s="69">
        <v>852</v>
      </c>
      <c r="M53" s="69">
        <v>770</v>
      </c>
      <c r="N53" s="69">
        <v>677</v>
      </c>
      <c r="O53" s="70">
        <v>884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00" t="s">
        <v>25</v>
      </c>
      <c r="C57" s="1201"/>
      <c r="D57" s="1204" t="s">
        <v>26</v>
      </c>
      <c r="E57" s="1205"/>
      <c r="F57" s="1205"/>
      <c r="G57" s="1205"/>
      <c r="H57" s="1205"/>
      <c r="I57" s="1205"/>
      <c r="J57" s="1206"/>
      <c r="K57" s="83"/>
      <c r="L57" s="84"/>
      <c r="M57" s="84"/>
      <c r="N57" s="84"/>
      <c r="O57" s="85"/>
    </row>
    <row r="58" spans="1:21" ht="31.5" customHeight="1" thickBot="1">
      <c r="B58" s="1202"/>
      <c r="C58" s="1203"/>
      <c r="D58" s="1207" t="s">
        <v>27</v>
      </c>
      <c r="E58" s="1208"/>
      <c r="F58" s="1208"/>
      <c r="G58" s="1208"/>
      <c r="H58" s="1208"/>
      <c r="I58" s="1208"/>
      <c r="J58" s="120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UFX0eoETCXzV10i5pOcawTQMMnRZNezlAhNp4KyMFiPA4cZADQmjKnNJ8BslW0ikXFDCeXjwo3S3XX099SmIQ==" saltValue="ybVhy/6lEcc6u0ScIAny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573</v>
      </c>
      <c r="J40" s="100" t="s">
        <v>574</v>
      </c>
      <c r="K40" s="100" t="s">
        <v>575</v>
      </c>
      <c r="L40" s="100" t="s">
        <v>576</v>
      </c>
      <c r="M40" s="101" t="s">
        <v>577</v>
      </c>
    </row>
    <row r="41" spans="2:13" ht="27.75" customHeight="1">
      <c r="B41" s="1210" t="s">
        <v>30</v>
      </c>
      <c r="C41" s="1211"/>
      <c r="D41" s="102"/>
      <c r="E41" s="1216" t="s">
        <v>31</v>
      </c>
      <c r="F41" s="1216"/>
      <c r="G41" s="1216"/>
      <c r="H41" s="1217"/>
      <c r="I41" s="351">
        <v>31963</v>
      </c>
      <c r="J41" s="352">
        <v>32647</v>
      </c>
      <c r="K41" s="352">
        <v>32445</v>
      </c>
      <c r="L41" s="352">
        <v>31524</v>
      </c>
      <c r="M41" s="353">
        <v>30124</v>
      </c>
    </row>
    <row r="42" spans="2:13" ht="27.75" customHeight="1">
      <c r="B42" s="1212"/>
      <c r="C42" s="1213"/>
      <c r="D42" s="103"/>
      <c r="E42" s="1218" t="s">
        <v>32</v>
      </c>
      <c r="F42" s="1218"/>
      <c r="G42" s="1218"/>
      <c r="H42" s="1219"/>
      <c r="I42" s="354">
        <v>448</v>
      </c>
      <c r="J42" s="355">
        <v>399</v>
      </c>
      <c r="K42" s="355">
        <v>346</v>
      </c>
      <c r="L42" s="355">
        <v>288</v>
      </c>
      <c r="M42" s="356">
        <v>231</v>
      </c>
    </row>
    <row r="43" spans="2:13" ht="27.75" customHeight="1">
      <c r="B43" s="1212"/>
      <c r="C43" s="1213"/>
      <c r="D43" s="103"/>
      <c r="E43" s="1218" t="s">
        <v>33</v>
      </c>
      <c r="F43" s="1218"/>
      <c r="G43" s="1218"/>
      <c r="H43" s="1219"/>
      <c r="I43" s="354">
        <v>8385</v>
      </c>
      <c r="J43" s="355">
        <v>8039</v>
      </c>
      <c r="K43" s="355">
        <v>7731</v>
      </c>
      <c r="L43" s="355">
        <v>7019</v>
      </c>
      <c r="M43" s="356">
        <v>6224</v>
      </c>
    </row>
    <row r="44" spans="2:13" ht="27.75" customHeight="1">
      <c r="B44" s="1212"/>
      <c r="C44" s="1213"/>
      <c r="D44" s="103"/>
      <c r="E44" s="1218" t="s">
        <v>34</v>
      </c>
      <c r="F44" s="1218"/>
      <c r="G44" s="1218"/>
      <c r="H44" s="1219"/>
      <c r="I44" s="354">
        <v>837</v>
      </c>
      <c r="J44" s="355">
        <v>684</v>
      </c>
      <c r="K44" s="355">
        <v>512</v>
      </c>
      <c r="L44" s="355">
        <v>350</v>
      </c>
      <c r="M44" s="356">
        <v>244</v>
      </c>
    </row>
    <row r="45" spans="2:13" ht="27.75" customHeight="1">
      <c r="B45" s="1212"/>
      <c r="C45" s="1213"/>
      <c r="D45" s="103"/>
      <c r="E45" s="1218" t="s">
        <v>35</v>
      </c>
      <c r="F45" s="1218"/>
      <c r="G45" s="1218"/>
      <c r="H45" s="1219"/>
      <c r="I45" s="354">
        <v>2861</v>
      </c>
      <c r="J45" s="355">
        <v>2359</v>
      </c>
      <c r="K45" s="355">
        <v>2438</v>
      </c>
      <c r="L45" s="355">
        <v>2387</v>
      </c>
      <c r="M45" s="356">
        <v>2312</v>
      </c>
    </row>
    <row r="46" spans="2:13" ht="27.75" customHeight="1">
      <c r="B46" s="1212"/>
      <c r="C46" s="1213"/>
      <c r="D46" s="104"/>
      <c r="E46" s="1218" t="s">
        <v>36</v>
      </c>
      <c r="F46" s="1218"/>
      <c r="G46" s="1218"/>
      <c r="H46" s="1219"/>
      <c r="I46" s="354">
        <v>10</v>
      </c>
      <c r="J46" s="355" t="s">
        <v>532</v>
      </c>
      <c r="K46" s="355" t="s">
        <v>532</v>
      </c>
      <c r="L46" s="355" t="s">
        <v>532</v>
      </c>
      <c r="M46" s="356" t="s">
        <v>532</v>
      </c>
    </row>
    <row r="47" spans="2:13" ht="27.75" customHeight="1">
      <c r="B47" s="1212"/>
      <c r="C47" s="1213"/>
      <c r="D47" s="105"/>
      <c r="E47" s="1220" t="s">
        <v>37</v>
      </c>
      <c r="F47" s="1221"/>
      <c r="G47" s="1221"/>
      <c r="H47" s="1222"/>
      <c r="I47" s="354" t="s">
        <v>532</v>
      </c>
      <c r="J47" s="355" t="s">
        <v>532</v>
      </c>
      <c r="K47" s="355" t="s">
        <v>532</v>
      </c>
      <c r="L47" s="355" t="s">
        <v>532</v>
      </c>
      <c r="M47" s="356" t="s">
        <v>532</v>
      </c>
    </row>
    <row r="48" spans="2:13" ht="27.75" customHeight="1">
      <c r="B48" s="1212"/>
      <c r="C48" s="1213"/>
      <c r="D48" s="103"/>
      <c r="E48" s="1218" t="s">
        <v>38</v>
      </c>
      <c r="F48" s="1218"/>
      <c r="G48" s="1218"/>
      <c r="H48" s="1219"/>
      <c r="I48" s="354" t="s">
        <v>532</v>
      </c>
      <c r="J48" s="355" t="s">
        <v>532</v>
      </c>
      <c r="K48" s="355" t="s">
        <v>532</v>
      </c>
      <c r="L48" s="355" t="s">
        <v>532</v>
      </c>
      <c r="M48" s="356" t="s">
        <v>532</v>
      </c>
    </row>
    <row r="49" spans="2:13" ht="27.75" customHeight="1">
      <c r="B49" s="1214"/>
      <c r="C49" s="1215"/>
      <c r="D49" s="103"/>
      <c r="E49" s="1218" t="s">
        <v>39</v>
      </c>
      <c r="F49" s="1218"/>
      <c r="G49" s="1218"/>
      <c r="H49" s="1219"/>
      <c r="I49" s="354" t="s">
        <v>532</v>
      </c>
      <c r="J49" s="355" t="s">
        <v>532</v>
      </c>
      <c r="K49" s="355" t="s">
        <v>532</v>
      </c>
      <c r="L49" s="355" t="s">
        <v>532</v>
      </c>
      <c r="M49" s="356" t="s">
        <v>532</v>
      </c>
    </row>
    <row r="50" spans="2:13" ht="27.75" customHeight="1">
      <c r="B50" s="1223" t="s">
        <v>40</v>
      </c>
      <c r="C50" s="1224"/>
      <c r="D50" s="106"/>
      <c r="E50" s="1218" t="s">
        <v>41</v>
      </c>
      <c r="F50" s="1218"/>
      <c r="G50" s="1218"/>
      <c r="H50" s="1219"/>
      <c r="I50" s="354">
        <v>4543</v>
      </c>
      <c r="J50" s="355">
        <v>4688</v>
      </c>
      <c r="K50" s="355">
        <v>4507</v>
      </c>
      <c r="L50" s="355">
        <v>4330</v>
      </c>
      <c r="M50" s="356">
        <v>6126</v>
      </c>
    </row>
    <row r="51" spans="2:13" ht="27.75" customHeight="1">
      <c r="B51" s="1212"/>
      <c r="C51" s="1213"/>
      <c r="D51" s="103"/>
      <c r="E51" s="1218" t="s">
        <v>42</v>
      </c>
      <c r="F51" s="1218"/>
      <c r="G51" s="1218"/>
      <c r="H51" s="1219"/>
      <c r="I51" s="354">
        <v>3279</v>
      </c>
      <c r="J51" s="355">
        <v>3126</v>
      </c>
      <c r="K51" s="355">
        <v>2785</v>
      </c>
      <c r="L51" s="355">
        <v>2652</v>
      </c>
      <c r="M51" s="356">
        <v>2509</v>
      </c>
    </row>
    <row r="52" spans="2:13" ht="27.75" customHeight="1">
      <c r="B52" s="1214"/>
      <c r="C52" s="1215"/>
      <c r="D52" s="103"/>
      <c r="E52" s="1218" t="s">
        <v>43</v>
      </c>
      <c r="F52" s="1218"/>
      <c r="G52" s="1218"/>
      <c r="H52" s="1219"/>
      <c r="I52" s="354">
        <v>26638</v>
      </c>
      <c r="J52" s="355">
        <v>25967</v>
      </c>
      <c r="K52" s="355">
        <v>25110</v>
      </c>
      <c r="L52" s="355">
        <v>24075</v>
      </c>
      <c r="M52" s="356">
        <v>22727</v>
      </c>
    </row>
    <row r="53" spans="2:13" ht="27.75" customHeight="1" thickBot="1">
      <c r="B53" s="1225" t="s">
        <v>44</v>
      </c>
      <c r="C53" s="1226"/>
      <c r="D53" s="107"/>
      <c r="E53" s="1227" t="s">
        <v>45</v>
      </c>
      <c r="F53" s="1227"/>
      <c r="G53" s="1227"/>
      <c r="H53" s="1228"/>
      <c r="I53" s="357">
        <v>10044</v>
      </c>
      <c r="J53" s="358">
        <v>10347</v>
      </c>
      <c r="K53" s="358">
        <v>11070</v>
      </c>
      <c r="L53" s="358">
        <v>10511</v>
      </c>
      <c r="M53" s="359">
        <v>7773</v>
      </c>
    </row>
    <row r="54" spans="2:13" ht="27.75" customHeight="1">
      <c r="B54" s="108" t="s">
        <v>46</v>
      </c>
      <c r="C54" s="109"/>
      <c r="D54" s="109"/>
      <c r="E54" s="110"/>
      <c r="F54" s="110"/>
      <c r="G54" s="110"/>
      <c r="H54" s="110"/>
      <c r="I54" s="111"/>
      <c r="J54" s="111"/>
      <c r="K54" s="111"/>
      <c r="L54" s="111"/>
      <c r="M54" s="111"/>
    </row>
    <row r="55" spans="2:13"/>
  </sheetData>
  <sheetProtection algorithmName="SHA-512" hashValue="OBNRRn8ZKgn+icvcTZhXZJIdl5iR+te1ulvsrnufd6YhkRSR0xBX4y/2gGQ47YGD2SYp9KCBpxHWHBRqs+zbkQ==" saltValue="qL4eOLbPwIH0qythFOtb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575</v>
      </c>
      <c r="G54" s="116" t="s">
        <v>576</v>
      </c>
      <c r="H54" s="117" t="s">
        <v>577</v>
      </c>
    </row>
    <row r="55" spans="2:8" ht="52.5" customHeight="1">
      <c r="B55" s="118"/>
      <c r="C55" s="1237" t="s">
        <v>48</v>
      </c>
      <c r="D55" s="1237"/>
      <c r="E55" s="1238"/>
      <c r="F55" s="119">
        <v>1525</v>
      </c>
      <c r="G55" s="119">
        <v>1193</v>
      </c>
      <c r="H55" s="120">
        <v>1734</v>
      </c>
    </row>
    <row r="56" spans="2:8" ht="52.5" customHeight="1">
      <c r="B56" s="121"/>
      <c r="C56" s="1239" t="s">
        <v>49</v>
      </c>
      <c r="D56" s="1239"/>
      <c r="E56" s="1240"/>
      <c r="F56" s="122">
        <v>1123</v>
      </c>
      <c r="G56" s="122">
        <v>1124</v>
      </c>
      <c r="H56" s="123">
        <v>1424</v>
      </c>
    </row>
    <row r="57" spans="2:8" ht="53.25" customHeight="1">
      <c r="B57" s="121"/>
      <c r="C57" s="1241" t="s">
        <v>50</v>
      </c>
      <c r="D57" s="1241"/>
      <c r="E57" s="1242"/>
      <c r="F57" s="124">
        <v>1490</v>
      </c>
      <c r="G57" s="124">
        <v>1435</v>
      </c>
      <c r="H57" s="125">
        <v>2180</v>
      </c>
    </row>
    <row r="58" spans="2:8" ht="45.75" customHeight="1">
      <c r="B58" s="126"/>
      <c r="C58" s="1229" t="s">
        <v>609</v>
      </c>
      <c r="D58" s="1230"/>
      <c r="E58" s="1231"/>
      <c r="F58" s="127">
        <v>229</v>
      </c>
      <c r="G58" s="127">
        <v>230</v>
      </c>
      <c r="H58" s="128">
        <v>1030</v>
      </c>
    </row>
    <row r="59" spans="2:8" ht="45.75" customHeight="1">
      <c r="B59" s="126"/>
      <c r="C59" s="1229" t="s">
        <v>610</v>
      </c>
      <c r="D59" s="1230"/>
      <c r="E59" s="1231"/>
      <c r="F59" s="127">
        <v>536</v>
      </c>
      <c r="G59" s="127">
        <v>536</v>
      </c>
      <c r="H59" s="128">
        <v>536</v>
      </c>
    </row>
    <row r="60" spans="2:8" ht="45.75" customHeight="1">
      <c r="B60" s="126"/>
      <c r="C60" s="1229" t="s">
        <v>611</v>
      </c>
      <c r="D60" s="1230"/>
      <c r="E60" s="1231"/>
      <c r="F60" s="127">
        <v>466</v>
      </c>
      <c r="G60" s="127">
        <v>408</v>
      </c>
      <c r="H60" s="128">
        <v>348</v>
      </c>
    </row>
    <row r="61" spans="2:8" ht="45.75" customHeight="1">
      <c r="B61" s="126"/>
      <c r="C61" s="1229" t="s">
        <v>612</v>
      </c>
      <c r="D61" s="1230"/>
      <c r="E61" s="1231"/>
      <c r="F61" s="127">
        <v>103</v>
      </c>
      <c r="G61" s="127">
        <v>103</v>
      </c>
      <c r="H61" s="128">
        <v>103</v>
      </c>
    </row>
    <row r="62" spans="2:8" ht="45.75" customHeight="1" thickBot="1">
      <c r="B62" s="129"/>
      <c r="C62" s="1232" t="s">
        <v>613</v>
      </c>
      <c r="D62" s="1233"/>
      <c r="E62" s="1234"/>
      <c r="F62" s="130">
        <v>94</v>
      </c>
      <c r="G62" s="130">
        <v>91</v>
      </c>
      <c r="H62" s="131">
        <v>89</v>
      </c>
    </row>
    <row r="63" spans="2:8" ht="52.5" customHeight="1" thickBot="1">
      <c r="B63" s="132"/>
      <c r="C63" s="1235" t="s">
        <v>51</v>
      </c>
      <c r="D63" s="1235"/>
      <c r="E63" s="1236"/>
      <c r="F63" s="133">
        <v>4138</v>
      </c>
      <c r="G63" s="133">
        <v>3752</v>
      </c>
      <c r="H63" s="134">
        <v>5338</v>
      </c>
    </row>
    <row r="64" spans="2:8"/>
  </sheetData>
  <sheetProtection algorithmName="SHA-512" hashValue="MNAaFqnzWGubheGPttRg+XufqB+c6T9Yyhg7gqqReFqlWYlwGvEhp2lBBNyWDFED0bVnjL2f5TFvRnxmHU/OLw==" saltValue="chCdftir/hjF1QJ3UIK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570</v>
      </c>
      <c r="G2" s="148"/>
      <c r="H2" s="149"/>
    </row>
    <row r="3" spans="1:8">
      <c r="A3" s="145" t="s">
        <v>563</v>
      </c>
      <c r="B3" s="150"/>
      <c r="C3" s="151"/>
      <c r="D3" s="152">
        <v>64450</v>
      </c>
      <c r="E3" s="153"/>
      <c r="F3" s="154">
        <v>62698</v>
      </c>
      <c r="G3" s="155"/>
      <c r="H3" s="156"/>
    </row>
    <row r="4" spans="1:8">
      <c r="A4" s="157"/>
      <c r="B4" s="158"/>
      <c r="C4" s="159"/>
      <c r="D4" s="160">
        <v>23011</v>
      </c>
      <c r="E4" s="161"/>
      <c r="F4" s="162">
        <v>31973</v>
      </c>
      <c r="G4" s="163"/>
      <c r="H4" s="164"/>
    </row>
    <row r="5" spans="1:8">
      <c r="A5" s="145" t="s">
        <v>565</v>
      </c>
      <c r="B5" s="150"/>
      <c r="C5" s="151"/>
      <c r="D5" s="152">
        <v>64162</v>
      </c>
      <c r="E5" s="153"/>
      <c r="F5" s="154">
        <v>79245</v>
      </c>
      <c r="G5" s="155"/>
      <c r="H5" s="156"/>
    </row>
    <row r="6" spans="1:8">
      <c r="A6" s="157"/>
      <c r="B6" s="158"/>
      <c r="C6" s="159"/>
      <c r="D6" s="160">
        <v>28681</v>
      </c>
      <c r="E6" s="161"/>
      <c r="F6" s="162">
        <v>40378</v>
      </c>
      <c r="G6" s="163"/>
      <c r="H6" s="164"/>
    </row>
    <row r="7" spans="1:8">
      <c r="A7" s="145" t="s">
        <v>566</v>
      </c>
      <c r="B7" s="150"/>
      <c r="C7" s="151"/>
      <c r="D7" s="152">
        <v>50907</v>
      </c>
      <c r="E7" s="153"/>
      <c r="F7" s="154">
        <v>71604</v>
      </c>
      <c r="G7" s="155"/>
      <c r="H7" s="156"/>
    </row>
    <row r="8" spans="1:8">
      <c r="A8" s="157"/>
      <c r="B8" s="158"/>
      <c r="C8" s="159"/>
      <c r="D8" s="160">
        <v>31507</v>
      </c>
      <c r="E8" s="161"/>
      <c r="F8" s="162">
        <v>45121</v>
      </c>
      <c r="G8" s="163"/>
      <c r="H8" s="164"/>
    </row>
    <row r="9" spans="1:8">
      <c r="A9" s="145" t="s">
        <v>567</v>
      </c>
      <c r="B9" s="150"/>
      <c r="C9" s="151"/>
      <c r="D9" s="152">
        <v>50739</v>
      </c>
      <c r="E9" s="153"/>
      <c r="F9" s="154">
        <v>67009</v>
      </c>
      <c r="G9" s="155"/>
      <c r="H9" s="156"/>
    </row>
    <row r="10" spans="1:8">
      <c r="A10" s="157"/>
      <c r="B10" s="158"/>
      <c r="C10" s="159"/>
      <c r="D10" s="160">
        <v>19133</v>
      </c>
      <c r="E10" s="161"/>
      <c r="F10" s="162">
        <v>43028</v>
      </c>
      <c r="G10" s="163"/>
      <c r="H10" s="164"/>
    </row>
    <row r="11" spans="1:8">
      <c r="A11" s="145" t="s">
        <v>568</v>
      </c>
      <c r="B11" s="150"/>
      <c r="C11" s="151"/>
      <c r="D11" s="152">
        <v>27409</v>
      </c>
      <c r="E11" s="153"/>
      <c r="F11" s="154">
        <v>40807</v>
      </c>
      <c r="G11" s="155"/>
      <c r="H11" s="156"/>
    </row>
    <row r="12" spans="1:8">
      <c r="A12" s="157"/>
      <c r="B12" s="158"/>
      <c r="C12" s="165"/>
      <c r="D12" s="160">
        <v>16763</v>
      </c>
      <c r="E12" s="161"/>
      <c r="F12" s="162">
        <v>19520</v>
      </c>
      <c r="G12" s="163"/>
      <c r="H12" s="164"/>
    </row>
    <row r="13" spans="1:8">
      <c r="A13" s="145"/>
      <c r="B13" s="150"/>
      <c r="C13" s="166"/>
      <c r="D13" s="167">
        <v>51533</v>
      </c>
      <c r="E13" s="168"/>
      <c r="F13" s="169">
        <v>64273</v>
      </c>
      <c r="G13" s="170"/>
      <c r="H13" s="156"/>
    </row>
    <row r="14" spans="1:8">
      <c r="A14" s="157"/>
      <c r="B14" s="158"/>
      <c r="C14" s="159"/>
      <c r="D14" s="160">
        <v>23819</v>
      </c>
      <c r="E14" s="161"/>
      <c r="F14" s="162">
        <v>36004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6.78</v>
      </c>
      <c r="C19" s="171">
        <f>ROUND(VALUE(SUBSTITUTE(実質収支比率等に係る経年分析!G$48,"▲","-")),2)</f>
        <v>6.84</v>
      </c>
      <c r="D19" s="171">
        <f>ROUND(VALUE(SUBSTITUTE(実質収支比率等に係る経年分析!H$48,"▲","-")),2)</f>
        <v>5.98</v>
      </c>
      <c r="E19" s="171">
        <f>ROUND(VALUE(SUBSTITUTE(実質収支比率等に係る経年分析!I$48,"▲","-")),2)</f>
        <v>9.2100000000000009</v>
      </c>
      <c r="F19" s="171">
        <f>ROUND(VALUE(SUBSTITUTE(実質収支比率等に係る経年分析!J$48,"▲","-")),2)</f>
        <v>5.98</v>
      </c>
    </row>
    <row r="20" spans="1:11">
      <c r="A20" s="171" t="s">
        <v>55</v>
      </c>
      <c r="B20" s="171">
        <f>ROUND(VALUE(SUBSTITUTE(実質収支比率等に係る経年分析!F$47,"▲","-")),2)</f>
        <v>12.64</v>
      </c>
      <c r="C20" s="171">
        <f>ROUND(VALUE(SUBSTITUTE(実質収支比率等に係る経年分析!G$47,"▲","-")),2)</f>
        <v>12.38</v>
      </c>
      <c r="D20" s="171">
        <f>ROUND(VALUE(SUBSTITUTE(実質収支比率等に係る経年分析!H$47,"▲","-")),2)</f>
        <v>11.63</v>
      </c>
      <c r="E20" s="171">
        <f>ROUND(VALUE(SUBSTITUTE(実質収支比率等に係る経年分析!I$47,"▲","-")),2)</f>
        <v>8.75</v>
      </c>
      <c r="F20" s="171">
        <f>ROUND(VALUE(SUBSTITUTE(実質収支比率等に係る経年分析!J$47,"▲","-")),2)</f>
        <v>12.14</v>
      </c>
    </row>
    <row r="21" spans="1:11">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-0.2</v>
      </c>
      <c r="D21" s="171">
        <f>IF(ISNUMBER(VALUE(SUBSTITUTE(実質収支比率等に係る経年分析!H$49,"▲","-"))),ROUND(VALUE(SUBSTITUTE(実質収支比率等に係る経年分析!H$49,"▲","-")),2),NA())</f>
        <v>-1.66</v>
      </c>
      <c r="E21" s="171">
        <f>IF(ISNUMBER(VALUE(SUBSTITUTE(実質収支比率等に係る経年分析!I$49,"▲","-"))),ROUND(VALUE(SUBSTITUTE(実質収支比率等に係る経年分析!I$49,"▲","-")),2),NA())</f>
        <v>1.03</v>
      </c>
      <c r="F21" s="171">
        <f>IF(ISNUMBER(VALUE(SUBSTITUTE(実質収支比率等に係る経年分析!J$49,"▲","-"))),ROUND(VALUE(SUBSTITUTE(実質収支比率等に係る経年分析!J$49,"▲","-")),2),NA())</f>
        <v>0.98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0.78</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9.2100000000000009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5.98</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23.24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2295</v>
      </c>
      <c r="E42" s="173"/>
      <c r="F42" s="173"/>
      <c r="G42" s="173">
        <f>'実質公債費比率（分子）の構造'!L$52</f>
        <v>2322</v>
      </c>
      <c r="H42" s="173"/>
      <c r="I42" s="173"/>
      <c r="J42" s="173">
        <f>'実質公債費比率（分子）の構造'!M$52</f>
        <v>2441</v>
      </c>
      <c r="K42" s="173"/>
      <c r="L42" s="173"/>
      <c r="M42" s="173">
        <f>'実質公債費比率（分子）の構造'!N$52</f>
        <v>2546</v>
      </c>
      <c r="N42" s="173"/>
      <c r="O42" s="173"/>
      <c r="P42" s="173">
        <f>'実質公債費比率（分子）の構造'!O$52</f>
        <v>2557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50</v>
      </c>
      <c r="C44" s="173"/>
      <c r="D44" s="173"/>
      <c r="E44" s="173">
        <f>'実質公債費比率（分子）の構造'!L$50</f>
        <v>57</v>
      </c>
      <c r="F44" s="173"/>
      <c r="G44" s="173"/>
      <c r="H44" s="173">
        <f>'実質公債費比率（分子）の構造'!M$50</f>
        <v>56</v>
      </c>
      <c r="I44" s="173"/>
      <c r="J44" s="173"/>
      <c r="K44" s="173">
        <f>'実質公債費比率（分子）の構造'!N$50</f>
        <v>56</v>
      </c>
      <c r="L44" s="173"/>
      <c r="M44" s="173"/>
      <c r="N44" s="173">
        <f>'実質公債費比率（分子）の構造'!O$50</f>
        <v>55</v>
      </c>
      <c r="O44" s="173"/>
      <c r="P44" s="173"/>
    </row>
    <row r="45" spans="1:16">
      <c r="A45" s="173" t="s">
        <v>66</v>
      </c>
      <c r="B45" s="173">
        <f>'実質公債費比率（分子）の構造'!K$49</f>
        <v>228</v>
      </c>
      <c r="C45" s="173"/>
      <c r="D45" s="173"/>
      <c r="E45" s="173">
        <f>'実質公債費比率（分子）の構造'!L$49</f>
        <v>234</v>
      </c>
      <c r="F45" s="173"/>
      <c r="G45" s="173"/>
      <c r="H45" s="173">
        <f>'実質公債費比率（分子）の構造'!M$49</f>
        <v>221</v>
      </c>
      <c r="I45" s="173"/>
      <c r="J45" s="173"/>
      <c r="K45" s="173">
        <f>'実質公債費比率（分子）の構造'!N$49</f>
        <v>227</v>
      </c>
      <c r="L45" s="173"/>
      <c r="M45" s="173"/>
      <c r="N45" s="173">
        <f>'実質公債費比率（分子）の構造'!O$49</f>
        <v>203</v>
      </c>
      <c r="O45" s="173"/>
      <c r="P45" s="173"/>
    </row>
    <row r="46" spans="1:16">
      <c r="A46" s="173" t="s">
        <v>67</v>
      </c>
      <c r="B46" s="173">
        <f>'実質公債費比率（分子）の構造'!K$48</f>
        <v>778</v>
      </c>
      <c r="C46" s="173"/>
      <c r="D46" s="173"/>
      <c r="E46" s="173">
        <f>'実質公債費比率（分子）の構造'!L$48</f>
        <v>777</v>
      </c>
      <c r="F46" s="173"/>
      <c r="G46" s="173"/>
      <c r="H46" s="173">
        <f>'実質公債費比率（分子）の構造'!M$48</f>
        <v>756</v>
      </c>
      <c r="I46" s="173"/>
      <c r="J46" s="173"/>
      <c r="K46" s="173">
        <f>'実質公債費比率（分子）の構造'!N$48</f>
        <v>668</v>
      </c>
      <c r="L46" s="173"/>
      <c r="M46" s="173"/>
      <c r="N46" s="173">
        <f>'実質公債費比率（分子）の構造'!O$48</f>
        <v>588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2021</v>
      </c>
      <c r="C49" s="173"/>
      <c r="D49" s="173"/>
      <c r="E49" s="173">
        <f>'実質公債費比率（分子）の構造'!L$45</f>
        <v>2106</v>
      </c>
      <c r="F49" s="173"/>
      <c r="G49" s="173"/>
      <c r="H49" s="173">
        <f>'実質公債費比率（分子）の構造'!M$45</f>
        <v>2178</v>
      </c>
      <c r="I49" s="173"/>
      <c r="J49" s="173"/>
      <c r="K49" s="173">
        <f>'実質公債費比率（分子）の構造'!N$45</f>
        <v>2272</v>
      </c>
      <c r="L49" s="173"/>
      <c r="M49" s="173"/>
      <c r="N49" s="173">
        <f>'実質公債費比率（分子）の構造'!O$45</f>
        <v>2595</v>
      </c>
      <c r="O49" s="173"/>
      <c r="P49" s="173"/>
    </row>
    <row r="50" spans="1:16">
      <c r="A50" s="173" t="s">
        <v>71</v>
      </c>
      <c r="B50" s="173" t="e">
        <f>NA()</f>
        <v>#N/A</v>
      </c>
      <c r="C50" s="173">
        <f>IF(ISNUMBER('実質公債費比率（分子）の構造'!K$53),'実質公債費比率（分子）の構造'!K$53,NA())</f>
        <v>782</v>
      </c>
      <c r="D50" s="173" t="e">
        <f>NA()</f>
        <v>#N/A</v>
      </c>
      <c r="E50" s="173" t="e">
        <f>NA()</f>
        <v>#N/A</v>
      </c>
      <c r="F50" s="173">
        <f>IF(ISNUMBER('実質公債費比率（分子）の構造'!L$53),'実質公債費比率（分子）の構造'!L$53,NA())</f>
        <v>852</v>
      </c>
      <c r="G50" s="173" t="e">
        <f>NA()</f>
        <v>#N/A</v>
      </c>
      <c r="H50" s="173" t="e">
        <f>NA()</f>
        <v>#N/A</v>
      </c>
      <c r="I50" s="173">
        <f>IF(ISNUMBER('実質公債費比率（分子）の構造'!M$53),'実質公債費比率（分子）の構造'!M$53,NA())</f>
        <v>770</v>
      </c>
      <c r="J50" s="173" t="e">
        <f>NA()</f>
        <v>#N/A</v>
      </c>
      <c r="K50" s="173" t="e">
        <f>NA()</f>
        <v>#N/A</v>
      </c>
      <c r="L50" s="173">
        <f>IF(ISNUMBER('実質公債費比率（分子）の構造'!N$53),'実質公債費比率（分子）の構造'!N$53,NA())</f>
        <v>677</v>
      </c>
      <c r="M50" s="173" t="e">
        <f>NA()</f>
        <v>#N/A</v>
      </c>
      <c r="N50" s="173" t="e">
        <f>NA()</f>
        <v>#N/A</v>
      </c>
      <c r="O50" s="173">
        <f>IF(ISNUMBER('実質公債費比率（分子）の構造'!O$53),'実質公債費比率（分子）の構造'!O$53,NA())</f>
        <v>884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26638</v>
      </c>
      <c r="E56" s="172"/>
      <c r="F56" s="172"/>
      <c r="G56" s="172">
        <f>'将来負担比率（分子）の構造'!J$52</f>
        <v>25967</v>
      </c>
      <c r="H56" s="172"/>
      <c r="I56" s="172"/>
      <c r="J56" s="172">
        <f>'将来負担比率（分子）の構造'!K$52</f>
        <v>25110</v>
      </c>
      <c r="K56" s="172"/>
      <c r="L56" s="172"/>
      <c r="M56" s="172">
        <f>'将来負担比率（分子）の構造'!L$52</f>
        <v>24075</v>
      </c>
      <c r="N56" s="172"/>
      <c r="O56" s="172"/>
      <c r="P56" s="172">
        <f>'将来負担比率（分子）の構造'!M$52</f>
        <v>22727</v>
      </c>
    </row>
    <row r="57" spans="1:16">
      <c r="A57" s="172" t="s">
        <v>42</v>
      </c>
      <c r="B57" s="172"/>
      <c r="C57" s="172"/>
      <c r="D57" s="172">
        <f>'将来負担比率（分子）の構造'!I$51</f>
        <v>3279</v>
      </c>
      <c r="E57" s="172"/>
      <c r="F57" s="172"/>
      <c r="G57" s="172">
        <f>'将来負担比率（分子）の構造'!J$51</f>
        <v>3126</v>
      </c>
      <c r="H57" s="172"/>
      <c r="I57" s="172"/>
      <c r="J57" s="172">
        <f>'将来負担比率（分子）の構造'!K$51</f>
        <v>2785</v>
      </c>
      <c r="K57" s="172"/>
      <c r="L57" s="172"/>
      <c r="M57" s="172">
        <f>'将来負担比率（分子）の構造'!L$51</f>
        <v>2652</v>
      </c>
      <c r="N57" s="172"/>
      <c r="O57" s="172"/>
      <c r="P57" s="172">
        <f>'将来負担比率（分子）の構造'!M$51</f>
        <v>2509</v>
      </c>
    </row>
    <row r="58" spans="1:16">
      <c r="A58" s="172" t="s">
        <v>41</v>
      </c>
      <c r="B58" s="172"/>
      <c r="C58" s="172"/>
      <c r="D58" s="172">
        <f>'将来負担比率（分子）の構造'!I$50</f>
        <v>4543</v>
      </c>
      <c r="E58" s="172"/>
      <c r="F58" s="172"/>
      <c r="G58" s="172">
        <f>'将来負担比率（分子）の構造'!J$50</f>
        <v>4688</v>
      </c>
      <c r="H58" s="172"/>
      <c r="I58" s="172"/>
      <c r="J58" s="172">
        <f>'将来負担比率（分子）の構造'!K$50</f>
        <v>4507</v>
      </c>
      <c r="K58" s="172"/>
      <c r="L58" s="172"/>
      <c r="M58" s="172">
        <f>'将来負担比率（分子）の構造'!L$50</f>
        <v>4330</v>
      </c>
      <c r="N58" s="172"/>
      <c r="O58" s="172"/>
      <c r="P58" s="172">
        <f>'将来負担比率（分子）の構造'!M$50</f>
        <v>6126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10</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2861</v>
      </c>
      <c r="C62" s="172"/>
      <c r="D62" s="172"/>
      <c r="E62" s="172">
        <f>'将来負担比率（分子）の構造'!J$45</f>
        <v>2359</v>
      </c>
      <c r="F62" s="172"/>
      <c r="G62" s="172"/>
      <c r="H62" s="172">
        <f>'将来負担比率（分子）の構造'!K$45</f>
        <v>2438</v>
      </c>
      <c r="I62" s="172"/>
      <c r="J62" s="172"/>
      <c r="K62" s="172">
        <f>'将来負担比率（分子）の構造'!L$45</f>
        <v>2387</v>
      </c>
      <c r="L62" s="172"/>
      <c r="M62" s="172"/>
      <c r="N62" s="172">
        <f>'将来負担比率（分子）の構造'!M$45</f>
        <v>2312</v>
      </c>
      <c r="O62" s="172"/>
      <c r="P62" s="172"/>
    </row>
    <row r="63" spans="1:16">
      <c r="A63" s="172" t="s">
        <v>34</v>
      </c>
      <c r="B63" s="172">
        <f>'将来負担比率（分子）の構造'!I$44</f>
        <v>837</v>
      </c>
      <c r="C63" s="172"/>
      <c r="D63" s="172"/>
      <c r="E63" s="172">
        <f>'将来負担比率（分子）の構造'!J$44</f>
        <v>684</v>
      </c>
      <c r="F63" s="172"/>
      <c r="G63" s="172"/>
      <c r="H63" s="172">
        <f>'将来負担比率（分子）の構造'!K$44</f>
        <v>512</v>
      </c>
      <c r="I63" s="172"/>
      <c r="J63" s="172"/>
      <c r="K63" s="172">
        <f>'将来負担比率（分子）の構造'!L$44</f>
        <v>350</v>
      </c>
      <c r="L63" s="172"/>
      <c r="M63" s="172"/>
      <c r="N63" s="172">
        <f>'将来負担比率（分子）の構造'!M$44</f>
        <v>244</v>
      </c>
      <c r="O63" s="172"/>
      <c r="P63" s="172"/>
    </row>
    <row r="64" spans="1:16">
      <c r="A64" s="172" t="s">
        <v>33</v>
      </c>
      <c r="B64" s="172">
        <f>'将来負担比率（分子）の構造'!I$43</f>
        <v>8385</v>
      </c>
      <c r="C64" s="172"/>
      <c r="D64" s="172"/>
      <c r="E64" s="172">
        <f>'将来負担比率（分子）の構造'!J$43</f>
        <v>8039</v>
      </c>
      <c r="F64" s="172"/>
      <c r="G64" s="172"/>
      <c r="H64" s="172">
        <f>'将来負担比率（分子）の構造'!K$43</f>
        <v>7731</v>
      </c>
      <c r="I64" s="172"/>
      <c r="J64" s="172"/>
      <c r="K64" s="172">
        <f>'将来負担比率（分子）の構造'!L$43</f>
        <v>7019</v>
      </c>
      <c r="L64" s="172"/>
      <c r="M64" s="172"/>
      <c r="N64" s="172">
        <f>'将来負担比率（分子）の構造'!M$43</f>
        <v>6224</v>
      </c>
      <c r="O64" s="172"/>
      <c r="P64" s="172"/>
    </row>
    <row r="65" spans="1:16">
      <c r="A65" s="172" t="s">
        <v>32</v>
      </c>
      <c r="B65" s="172">
        <f>'将来負担比率（分子）の構造'!I$42</f>
        <v>448</v>
      </c>
      <c r="C65" s="172"/>
      <c r="D65" s="172"/>
      <c r="E65" s="172">
        <f>'将来負担比率（分子）の構造'!J$42</f>
        <v>399</v>
      </c>
      <c r="F65" s="172"/>
      <c r="G65" s="172"/>
      <c r="H65" s="172">
        <f>'将来負担比率（分子）の構造'!K$42</f>
        <v>346</v>
      </c>
      <c r="I65" s="172"/>
      <c r="J65" s="172"/>
      <c r="K65" s="172">
        <f>'将来負担比率（分子）の構造'!L$42</f>
        <v>288</v>
      </c>
      <c r="L65" s="172"/>
      <c r="M65" s="172"/>
      <c r="N65" s="172">
        <f>'将来負担比率（分子）の構造'!M$42</f>
        <v>231</v>
      </c>
      <c r="O65" s="172"/>
      <c r="P65" s="172"/>
    </row>
    <row r="66" spans="1:16">
      <c r="A66" s="172" t="s">
        <v>31</v>
      </c>
      <c r="B66" s="172">
        <f>'将来負担比率（分子）の構造'!I$41</f>
        <v>31963</v>
      </c>
      <c r="C66" s="172"/>
      <c r="D66" s="172"/>
      <c r="E66" s="172">
        <f>'将来負担比率（分子）の構造'!J$41</f>
        <v>32647</v>
      </c>
      <c r="F66" s="172"/>
      <c r="G66" s="172"/>
      <c r="H66" s="172">
        <f>'将来負担比率（分子）の構造'!K$41</f>
        <v>32445</v>
      </c>
      <c r="I66" s="172"/>
      <c r="J66" s="172"/>
      <c r="K66" s="172">
        <f>'将来負担比率（分子）の構造'!L$41</f>
        <v>31524</v>
      </c>
      <c r="L66" s="172"/>
      <c r="M66" s="172"/>
      <c r="N66" s="172">
        <f>'将来負担比率（分子）の構造'!M$41</f>
        <v>30124</v>
      </c>
      <c r="O66" s="172"/>
      <c r="P66" s="172"/>
    </row>
    <row r="67" spans="1:16">
      <c r="A67" s="172" t="s">
        <v>75</v>
      </c>
      <c r="B67" s="172" t="e">
        <f>NA()</f>
        <v>#N/A</v>
      </c>
      <c r="C67" s="172">
        <f>IF(ISNUMBER('将来負担比率（分子）の構造'!I$53), IF('将来負担比率（分子）の構造'!I$53 &lt; 0, 0, '将来負担比率（分子）の構造'!I$53), NA())</f>
        <v>10044</v>
      </c>
      <c r="D67" s="172" t="e">
        <f>NA()</f>
        <v>#N/A</v>
      </c>
      <c r="E67" s="172" t="e">
        <f>NA()</f>
        <v>#N/A</v>
      </c>
      <c r="F67" s="172">
        <f>IF(ISNUMBER('将来負担比率（分子）の構造'!J$53), IF('将来負担比率（分子）の構造'!J$53 &lt; 0, 0, '将来負担比率（分子）の構造'!J$53), NA())</f>
        <v>10347</v>
      </c>
      <c r="G67" s="172" t="e">
        <f>NA()</f>
        <v>#N/A</v>
      </c>
      <c r="H67" s="172" t="e">
        <f>NA()</f>
        <v>#N/A</v>
      </c>
      <c r="I67" s="172">
        <f>IF(ISNUMBER('将来負担比率（分子）の構造'!K$53), IF('将来負担比率（分子）の構造'!K$53 &lt; 0, 0, '将来負担比率（分子）の構造'!K$53), NA())</f>
        <v>11070</v>
      </c>
      <c r="J67" s="172" t="e">
        <f>NA()</f>
        <v>#N/A</v>
      </c>
      <c r="K67" s="172" t="e">
        <f>NA()</f>
        <v>#N/A</v>
      </c>
      <c r="L67" s="172">
        <f>IF(ISNUMBER('将来負担比率（分子）の構造'!L$53), IF('将来負担比率（分子）の構造'!L$53 &lt; 0, 0, '将来負担比率（分子）の構造'!L$53), NA())</f>
        <v>10511</v>
      </c>
      <c r="M67" s="172" t="e">
        <f>NA()</f>
        <v>#N/A</v>
      </c>
      <c r="N67" s="172" t="e">
        <f>NA()</f>
        <v>#N/A</v>
      </c>
      <c r="O67" s="172">
        <f>IF(ISNUMBER('将来負担比率（分子）の構造'!M$53), IF('将来負担比率（分子）の構造'!M$53 &lt; 0, 0, '将来負担比率（分子）の構造'!M$53), NA())</f>
        <v>7773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1525</v>
      </c>
      <c r="C72" s="176">
        <f>基金残高に係る経年分析!G55</f>
        <v>1193</v>
      </c>
      <c r="D72" s="176">
        <f>基金残高に係る経年分析!H55</f>
        <v>1734</v>
      </c>
    </row>
    <row r="73" spans="1:16">
      <c r="A73" s="175" t="s">
        <v>78</v>
      </c>
      <c r="B73" s="176">
        <f>基金残高に係る経年分析!F56</f>
        <v>1123</v>
      </c>
      <c r="C73" s="176">
        <f>基金残高に係る経年分析!G56</f>
        <v>1124</v>
      </c>
      <c r="D73" s="176">
        <f>基金残高に係る経年分析!H56</f>
        <v>1424</v>
      </c>
    </row>
    <row r="74" spans="1:16">
      <c r="A74" s="175" t="s">
        <v>79</v>
      </c>
      <c r="B74" s="176">
        <f>基金残高に係る経年分析!F57</f>
        <v>1490</v>
      </c>
      <c r="C74" s="176">
        <f>基金残高に係る経年分析!G57</f>
        <v>1435</v>
      </c>
      <c r="D74" s="176">
        <f>基金残高に係る経年分析!H57</f>
        <v>2180</v>
      </c>
    </row>
  </sheetData>
  <sheetProtection algorithmName="SHA-512" hashValue="Vyl6TC3879vH6bx9EaNgfzS3UlFVARsFAhaUb72jDsqELC8JBsnotmYVtxBmNF1Gd+cD7yskHZ5tsJMzY8rsDQ==" saltValue="sXhhEndvyJhrwxoi8Ref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2023-03-15T08:09:10Z</cp:lastPrinted>
  <dcterms:created xsi:type="dcterms:W3CDTF">2023-02-20T04:13:32Z</dcterms:created>
  <dcterms:modified xsi:type="dcterms:W3CDTF">2023-03-27T06:50:44Z</dcterms:modified>
  <cp:category/>
</cp:coreProperties>
</file>