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Z:\財政\財政係\2025年度\18_財政状況資料集（国）\02_公会計（R06決算）※R8.9月頃更新\05_市町村→県【最終】\"/>
    </mc:Choice>
  </mc:AlternateContent>
  <xr:revisionPtr revIDLastSave="0" documentId="13_ncr:1_{6ECE6A96-29EF-4E73-B844-0FE2DA129BA0}" xr6:coauthVersionLast="47" xr6:coauthVersionMax="47" xr10:uidLastSave="{00000000-0000-0000-0000-000000000000}"/>
  <bookViews>
    <workbookView xWindow="-4440" yWindow="-16320" windowWidth="29040" windowHeight="15720" firstSheet="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C37" i="10"/>
  <c r="CO36" i="10"/>
  <c r="BW36" i="10"/>
  <c r="BE36" i="10"/>
  <c r="AM36" i="10"/>
  <c r="C36" i="10"/>
  <c r="CO35" i="10"/>
  <c r="BW35" i="10"/>
  <c r="BE35" i="10"/>
  <c r="C35" i="10"/>
  <c r="CO34" i="10"/>
  <c r="BW34" i="10"/>
  <c r="BE34" i="10"/>
  <c r="C34" i="10"/>
  <c r="U34" i="10" s="1"/>
  <c r="U35" i="10" l="1"/>
  <c r="U36" i="10" s="1"/>
  <c r="U37"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<sst xmlns="http://schemas.openxmlformats.org/spreadsheetml/2006/main" count="1110" uniqueCount="577">
  <si>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</si>
  <si>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</si>
  <si>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</si>
  <si>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</si>
  <si>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</si>
  <si>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</si>
  <si>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</si>
  <si>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</si>
  <si>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</si>
  <si>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</si>
  <si>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</si>
  <si>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</si>
  <si>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</si>
  <si>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</si>
  <si>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</si>
  <si>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</si>
  <si>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</si>
  <si>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</si>
  <si>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</si>
  <si>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</si>
  <si>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</si>
  <si>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</si>
  <si>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</si>
  <si>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</si>
  <si>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</si>
  <si>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</si>
  <si>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</si>
  <si>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</si>
  <si>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</si>
  <si>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</si>
  <si>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</si>
  <si>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</si>
  <si>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</si>
  <si>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</si>
  <si>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</si>
  <si>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</si>
  <si>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</si>
  <si>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</si>
  <si>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</si>
  <si>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</si>
  <si>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</si>
  <si>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</si>
  <si>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</si>
  <si>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</si>
  <si>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</si>
  <si>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</si>
  <si>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</si>
  <si>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</si>
  <si>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</si>
  <si>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</si>
  <si>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</si>
  <si>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</si>
  <si>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</si>
  <si>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</si>
  <si>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</si>
  <si>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</si>
  <si>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</si>
  <si>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</si>
  <si>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</si>
  <si>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</si>
  <si>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</si>
  <si>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</si>
  <si>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</si>
  <si>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</si>
  <si>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</si>
  <si>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</si>
  <si>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</si>
  <si>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</si>
  <si>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</si>
  <si>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</si>
  <si>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</si>
  <si>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</si>
  <si>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</si>
  <si>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</si>
  <si>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</si>
  <si>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</si>
  <si>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</si>
  <si>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</si>
  <si>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</si>
  <si>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茨城県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</si>
  <si>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</si>
  <si>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</si>
  <si>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</si>
  <si>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</si>
  <si>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</si>
  <si>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</si>
  <si>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</si>
  <si>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</si>
  <si>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</si>
  <si>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</si>
  <si>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</si>
  <si>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</si>
  <si>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</si>
  <si>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</si>
  <si>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坂東市</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</si>
  <si>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</si>
  <si>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</si>
  <si>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</si>
  <si>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</si>
  <si>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</si>
  <si>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</si>
  <si>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</si>
  <si>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</si>
  <si>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</si>
  <si>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</si>
  <si>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</si>
  <si>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</si>
  <si>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</si>
  <si>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</si>
  <si>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</si>
  <si>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</si>
  <si>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</si>
  <si>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</si>
  <si>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</si>
  <si>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</si>
  <si>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</si>
  <si>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</si>
  <si>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</si>
  <si>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</si>
  <si>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</si>
  <si>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</si>
  <si>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</si>
  <si>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</si>
  <si>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</si>
  <si>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</si>
  <si>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</si>
  <si>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</si>
  <si>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</si>
  <si>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</si>
  <si>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</si>
  <si>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</si>
  <si>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</si>
  <si>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</si>
  <si>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</si>
  <si>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</si>
  <si>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</si>
  <si>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</si>
  <si>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</si>
  <si>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</si>
  <si>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</si>
  <si>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</si>
  <si>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</si>
  <si>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</si>
  <si>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</si>
  <si>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</si>
  <si>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</si>
  <si>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</si>
  <si>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</si>
  <si>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</si>
  <si>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</si>
  <si>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</si>
  <si>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</si>
  <si>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</si>
  <si>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</si>
  <si>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</si>
  <si>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</si>
  <si>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</si>
  <si>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</si>
  <si>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</si>
  <si>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</si>
  <si>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</si>
  <si>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</si>
  <si>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</si>
  <si>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</si>
  <si>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</si>
  <si>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</si>
  <si>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</si>
  <si>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</si>
  <si>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</si>
  <si>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</si>
  <si>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</si>
  <si>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</si>
  <si>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</si>
  <si>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</si>
  <si>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</si>
  <si>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</si>
  <si>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</si>
  <si>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</si>
  <si>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</si>
  <si>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</si>
  <si>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</si>
  <si>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</si>
  <si>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</si>
  <si>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</si>
  <si>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</si>
  <si>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</si>
  <si>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</si>
  <si>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</si>
  <si>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</si>
  <si>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</si>
  <si>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</si>
  <si>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</si>
  <si>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</si>
  <si>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</si>
  <si>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</si>
  <si>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</si>
  <si>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</si>
  <si>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</si>
  <si>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</si>
  <si>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</si>
  <si>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</si>
  <si>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</si>
  <si>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</si>
  <si>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茨城県坂東市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</si>
  <si>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</si>
  <si>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</si>
  <si>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</si>
  <si>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</si>
  <si>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</si>
  <si>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</si>
  <si>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</si>
  <si>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</si>
  <si>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</si>
  <si>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</si>
  <si>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</si>
  <si>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</si>
  <si>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</si>
  <si>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</si>
  <si>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</si>
  <si>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</si>
  <si>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</si>
  <si>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</si>
  <si>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</si>
  <si>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</si>
  <si>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</si>
  <si>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</si>
  <si>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</si>
  <si>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</si>
  <si>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</si>
  <si>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</si>
  <si>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</si>
  <si>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</si>
  <si>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</si>
  <si>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</si>
  <si>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</si>
  <si>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</si>
  <si>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</si>
  <si>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</si>
  <si>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</si>
  <si>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</si>
  <si>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</si>
  <si>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</si>
  <si>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</si>
  <si>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</si>
  <si>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</si>
  <si>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</si>
  <si>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</si>
  <si>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</si>
  <si>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</si>
  <si>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</si>
  <si>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</si>
  <si>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</si>
  <si>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</si>
  <si>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</si>
  <si>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</si>
  <si>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</si>
  <si>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</si>
  <si>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</si>
  <si>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</si>
  <si>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</si>
  <si>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</si>
  <si>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</si>
  <si>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</si>
  <si>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</si>
  <si>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</si>
  <si>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</si>
  <si>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</si>
  <si>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</si>
  <si>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</si>
  <si>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</si>
  <si>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</si>
  <si>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</si>
  <si>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</si>
  <si>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</si>
  <si>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</si>
  <si>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</si>
  <si>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</si>
  <si>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</si>
  <si>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</si>
  <si>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</si>
  <si>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</si>
  <si>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</si>
  <si>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</si>
  <si>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</si>
  <si>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</si>
  <si>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</si>
  <si>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</si>
  <si>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</si>
  <si>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</si>
  <si>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</si>
  <si>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</si>
  <si>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</si>
  <si>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</si>
  <si>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</si>
  <si>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</si>
  <si>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</si>
  <si>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</si>
  <si>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</si>
  <si>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</si>
  <si>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</si>
  <si>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</si>
  <si>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</si>
  <si>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</si>
  <si>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</si>
  <si>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</si>
  <si>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</si>
  <si>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</si>
  <si>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</si>
  <si>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</si>
  <si>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</si>
  <si>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</si>
  <si>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</si>
  <si>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</si>
  <si>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</si>
  <si>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</si>
  <si>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</si>
  <si>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</si>
  <si>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</si>
  <si>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</si>
  <si>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</si>
  <si>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</si>
  <si>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</si>
  <si>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</si>
  <si>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</si>
  <si>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</si>
  <si>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</si>
  <si>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</si>
  <si>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</si>
  <si>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</si>
  <si>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</si>
  <si>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</si>
  <si>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</si>
  <si>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</si>
  <si>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</si>
  <si>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</si>
  <si>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</si>
  <si>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</si>
  <si>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</si>
  <si>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</si>
  <si>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</si>
  <si>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</si>
  <si>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</si>
  <si>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</si>
  <si>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</si>
  <si>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</si>
  <si>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</si>
  <si>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</si>
  <si>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</si>
  <si>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</si>
  <si>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</si>
  <si>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</si>
  <si>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</si>
  <si>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</si>
  <si>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</si>
  <si>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茨城県坂東市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</si>
  <si>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</si>
  <si>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</si>
  <si>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</si>
  <si>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</si>
  <si>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</si>
  <si>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</si>
  <si>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</si>
  <si>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</si>
  <si>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</si>
  <si>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</si>
  <si>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</si>
  <si>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</si>
  <si>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</si>
  <si>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</si>
  <si>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</si>
  <si>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</si>
  <si>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</si>
  <si>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</si>
  <si>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</si>
  <si>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</si>
  <si>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</si>
  <si>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</si>
  <si>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</si>
  <si>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</si>
  <si>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</si>
  <si>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</si>
  <si>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</si>
  <si>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</si>
  <si>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</si>
  <si>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</si>
  <si>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</si>
  <si>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</si>
  <si>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</si>
  <si>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</si>
  <si>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</si>
  <si>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介護事業特別会計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</si>
  <si>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</si>
  <si>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</si>
  <si>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</si>
  <si>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</si>
  <si>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</si>
  <si>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</si>
  <si>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</si>
  <si>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</si>
  <si>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</si>
  <si>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</si>
  <si>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</si>
  <si>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</si>
  <si>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</si>
  <si>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</si>
  <si>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</si>
  <si>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</si>
  <si>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</si>
  <si>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</si>
  <si>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</si>
  <si>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</si>
  <si>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</si>
  <si>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</si>
  <si>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</si>
  <si>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</si>
  <si>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</si>
  <si>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</si>
  <si>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</si>
  <si>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</si>
  <si>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</si>
  <si>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</si>
  <si>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</si>
  <si>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</si>
  <si>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</si>
  <si>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</si>
  <si>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</si>
  <si>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</si>
  <si>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</si>
  <si>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</si>
  <si>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</si>
  <si>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</si>
  <si>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</si>
  <si>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</si>
  <si>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</si>
  <si>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</si>
  <si>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</si>
  <si>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</si>
  <si>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</si>
  <si>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</si>
  <si>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</si>
  <si>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</si>
  <si>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</si>
  <si>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</si>
  <si>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</si>
  <si>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</si>
  <si>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</si>
  <si>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</si>
  <si>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</si>
  <si>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</si>
  <si>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</si>
  <si>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</si>
  <si>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</si>
  <si>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</si>
  <si>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</si>
  <si>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</si>
  <si>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</si>
  <si>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</si>
  <si>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</si>
  <si>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</si>
  <si>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</si>
  <si>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</si>
  <si>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</si>
  <si>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</si>
  <si>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</si>
  <si>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</si>
  <si>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</si>
  <si>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</si>
  <si>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</si>
  <si>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</si>
  <si>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</si>
  <si>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</si>
  <si>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</si>
  <si>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</si>
  <si>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</si>
  <si>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</si>
  <si>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</si>
  <si>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</si>
  <si>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</si>
  <si>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</si>
  <si>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</si>
  <si>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</si>
  <si>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</si>
  <si>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</si>
  <si>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</si>
  <si>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</si>
  <si>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</si>
  <si>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</si>
  <si>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</si>
  <si>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</si>
  <si>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</si>
  <si>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</si>
  <si>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</si>
  <si>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</si>
  <si>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</si>
  <si>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</si>
  <si>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</si>
  <si>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</si>
  <si>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</si>
  <si>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</si>
  <si>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</si>
  <si>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</si>
  <si>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</si>
  <si>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</si>
  <si>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</si>
  <si>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</si>
  <si>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</si>
  <si>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</si>
  <si>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</si>
  <si>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</si>
  <si>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</si>
  <si>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</si>
  <si>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</si>
  <si>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</si>
  <si>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</si>
  <si>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</si>
  <si>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</si>
  <si>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</si>
  <si>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</si>
  <si>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</si>
  <si>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</si>
  <si>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</si>
  <si>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</si>
  <si>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</si>
  <si>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</si>
  <si>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</si>
  <si>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</si>
  <si>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</si>
  <si>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</si>
  <si>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</si>
  <si>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</si>
  <si>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水道事業会計</t>
  </si>
  <si>
    <t>一般会計</t>
  </si>
  <si>
    <t>下水道事業会計</t>
  </si>
  <si>
    <t>国民健康保険特別会計</t>
  </si>
  <si>
    <t>介護保険特別会計</t>
  </si>
  <si>
    <t>後期高齢者医療特別会計</t>
  </si>
  <si>
    <t>介護事業特別会計</t>
  </si>
  <si>
    <t>その他会計（赤字）</t>
  </si>
  <si>
    <t>その他会計（黒字）</t>
  </si>
  <si>
    <t>R02</t>
    <phoneticPr fontId="5"/>
  </si>
  <si>
    <t>R03</t>
    <phoneticPr fontId="5"/>
  </si>
  <si>
    <t>R04</t>
    <phoneticPr fontId="5"/>
  </si>
  <si>
    <t>R05</t>
    <phoneticPr fontId="5"/>
  </si>
  <si>
    <t>R06</t>
    <phoneticPr fontId="5"/>
  </si>
  <si>
    <t>公共施設整備基金</t>
    <rPh sb="0" eb="4">
      <t>コウキョウシセツ</t>
    </rPh>
    <rPh sb="4" eb="6">
      <t>セイビ</t>
    </rPh>
    <rPh sb="6" eb="8">
      <t>キキン</t>
    </rPh>
    <phoneticPr fontId="5"/>
  </si>
  <si>
    <t>地域福祉基金</t>
    <rPh sb="0" eb="2">
      <t>チイキ</t>
    </rPh>
    <rPh sb="2" eb="6">
      <t>フクシキキン</t>
    </rPh>
    <phoneticPr fontId="2"/>
  </si>
  <si>
    <t>地域振興基金</t>
    <rPh sb="0" eb="4">
      <t>チイキシンコウ</t>
    </rPh>
    <rPh sb="4" eb="6">
      <t>キキン</t>
    </rPh>
    <phoneticPr fontId="2"/>
  </si>
  <si>
    <t>岩井地域ふるさと創生事業基金</t>
    <rPh sb="0" eb="2">
      <t>イワイ</t>
    </rPh>
    <rPh sb="2" eb="4">
      <t>チイキ</t>
    </rPh>
    <rPh sb="8" eb="10">
      <t>ソウセイ</t>
    </rPh>
    <rPh sb="10" eb="12">
      <t>ジギョウ</t>
    </rPh>
    <rPh sb="12" eb="14">
      <t>キキン</t>
    </rPh>
    <phoneticPr fontId="2"/>
  </si>
  <si>
    <t>小林孝三郎奨学金等基金</t>
    <rPh sb="0" eb="2">
      <t>コバヤシ</t>
    </rPh>
    <rPh sb="2" eb="3">
      <t>タカシ</t>
    </rPh>
    <rPh sb="3" eb="5">
      <t>サブロウ</t>
    </rPh>
    <rPh sb="5" eb="8">
      <t>ショウガクキン</t>
    </rPh>
    <rPh sb="8" eb="9">
      <t>ナド</t>
    </rPh>
    <rPh sb="9" eb="11">
      <t>キキン</t>
    </rPh>
    <phoneticPr fontId="2"/>
  </si>
  <si>
    <t>茨城西南地方広域市町村圏事務組合　一般会計</t>
    <rPh sb="0" eb="2">
      <t>イバラキ</t>
    </rPh>
    <rPh sb="2" eb="4">
      <t>セイナン</t>
    </rPh>
    <rPh sb="4" eb="6">
      <t>チホウ</t>
    </rPh>
    <rPh sb="6" eb="8">
      <t>コウイキ</t>
    </rPh>
    <rPh sb="8" eb="11">
      <t>シチョウソン</t>
    </rPh>
    <rPh sb="11" eb="12">
      <t>ケン</t>
    </rPh>
    <rPh sb="12" eb="16">
      <t>ジムクミアイ</t>
    </rPh>
    <rPh sb="17" eb="19">
      <t>イッパン</t>
    </rPh>
    <rPh sb="19" eb="21">
      <t>カイケイ</t>
    </rPh>
    <phoneticPr fontId="2"/>
  </si>
  <si>
    <t>茨城西南地方広域市町村圏事務組合　利根老人ホーム事業特別会計</t>
    <rPh sb="0" eb="2">
      <t>イバラキ</t>
    </rPh>
    <rPh sb="2" eb="4">
      <t>セイナン</t>
    </rPh>
    <rPh sb="4" eb="6">
      <t>チホウ</t>
    </rPh>
    <rPh sb="6" eb="8">
      <t>コウイキ</t>
    </rPh>
    <rPh sb="8" eb="12">
      <t>シチョウソンケン</t>
    </rPh>
    <rPh sb="12" eb="16">
      <t>ジムクミアイ</t>
    </rPh>
    <rPh sb="17" eb="21">
      <t>トネロウジン</t>
    </rPh>
    <rPh sb="24" eb="26">
      <t>ジギョウ</t>
    </rPh>
    <rPh sb="26" eb="28">
      <t>トクベツ</t>
    </rPh>
    <rPh sb="28" eb="30">
      <t>カイケイ</t>
    </rPh>
    <phoneticPr fontId="2"/>
  </si>
  <si>
    <t>茨城西南地方広域市町村圏事務組合　特殊湛水防除事業特別会計</t>
    <rPh sb="0" eb="2">
      <t>イバラキ</t>
    </rPh>
    <rPh sb="2" eb="4">
      <t>セイナン</t>
    </rPh>
    <rPh sb="4" eb="6">
      <t>チホウ</t>
    </rPh>
    <rPh sb="6" eb="8">
      <t>コウイキ</t>
    </rPh>
    <rPh sb="8" eb="11">
      <t>シチョウソン</t>
    </rPh>
    <rPh sb="11" eb="12">
      <t>ケン</t>
    </rPh>
    <rPh sb="12" eb="14">
      <t>ジム</t>
    </rPh>
    <rPh sb="14" eb="16">
      <t>クミアイ</t>
    </rPh>
    <rPh sb="17" eb="19">
      <t>トクシュ</t>
    </rPh>
    <rPh sb="19" eb="21">
      <t>タンスイ</t>
    </rPh>
    <rPh sb="21" eb="23">
      <t>ボウジョ</t>
    </rPh>
    <rPh sb="23" eb="25">
      <t>ジギョウ</t>
    </rPh>
    <rPh sb="25" eb="27">
      <t>トクベツ</t>
    </rPh>
    <rPh sb="27" eb="29">
      <t>カイケイ</t>
    </rPh>
    <phoneticPr fontId="2"/>
  </si>
  <si>
    <t>清水丘診療所事務組合　国民健康保険事業</t>
    <rPh sb="0" eb="3">
      <t>シミズオカ</t>
    </rPh>
    <rPh sb="3" eb="6">
      <t>シンリョウジョ</t>
    </rPh>
    <rPh sb="6" eb="10">
      <t>ジムクミアイ</t>
    </rPh>
    <rPh sb="11" eb="15">
      <t>コクミンケンコウ</t>
    </rPh>
    <rPh sb="15" eb="17">
      <t>ホケン</t>
    </rPh>
    <rPh sb="17" eb="19">
      <t>ジギョウ</t>
    </rPh>
    <phoneticPr fontId="2"/>
  </si>
  <si>
    <t>常総衛生組合　一般会計</t>
    <rPh sb="0" eb="2">
      <t>ジョウソウ</t>
    </rPh>
    <rPh sb="2" eb="4">
      <t>エイセイ</t>
    </rPh>
    <rPh sb="4" eb="6">
      <t>クミアイ</t>
    </rPh>
    <rPh sb="7" eb="11">
      <t>イッパンカイケイ</t>
    </rPh>
    <phoneticPr fontId="2"/>
  </si>
  <si>
    <t>茨城県市町村総合事務組合　一般会計</t>
    <rPh sb="0" eb="3">
      <t>イバラキケン</t>
    </rPh>
    <rPh sb="3" eb="6">
      <t>シチョウソン</t>
    </rPh>
    <rPh sb="6" eb="8">
      <t>ソウゴウ</t>
    </rPh>
    <rPh sb="8" eb="12">
      <t>ジムクミアイ</t>
    </rPh>
    <rPh sb="13" eb="17">
      <t>イッパンカイケイ</t>
    </rPh>
    <phoneticPr fontId="2"/>
  </si>
  <si>
    <t>茨城県市町村総合事務組合　県民交通災害共済事業特別会計</t>
    <rPh sb="0" eb="3">
      <t>イバラキケン</t>
    </rPh>
    <rPh sb="3" eb="6">
      <t>シチョウソン</t>
    </rPh>
    <rPh sb="6" eb="8">
      <t>ソウゴウ</t>
    </rPh>
    <rPh sb="8" eb="12">
      <t>ジムクミアイ</t>
    </rPh>
    <rPh sb="13" eb="17">
      <t>ケンミンコウツウ</t>
    </rPh>
    <rPh sb="17" eb="19">
      <t>サイガイ</t>
    </rPh>
    <rPh sb="19" eb="21">
      <t>キョウサイ</t>
    </rPh>
    <rPh sb="21" eb="23">
      <t>ジギョウ</t>
    </rPh>
    <rPh sb="23" eb="25">
      <t>トクベツ</t>
    </rPh>
    <rPh sb="25" eb="27">
      <t>カイケイ</t>
    </rPh>
    <phoneticPr fontId="2"/>
  </si>
  <si>
    <t>茨城租税債権管理機構　一般会計</t>
    <rPh sb="0" eb="2">
      <t>イバラキ</t>
    </rPh>
    <rPh sb="2" eb="4">
      <t>ソゼイ</t>
    </rPh>
    <rPh sb="4" eb="6">
      <t>サイケン</t>
    </rPh>
    <rPh sb="6" eb="8">
      <t>カンリ</t>
    </rPh>
    <rPh sb="8" eb="10">
      <t>キコウ</t>
    </rPh>
    <rPh sb="11" eb="13">
      <t>イッパン</t>
    </rPh>
    <rPh sb="13" eb="15">
      <t>カイケイ</t>
    </rPh>
    <phoneticPr fontId="2"/>
  </si>
  <si>
    <t>さしま環境管理事務組合　一般会計</t>
    <rPh sb="3" eb="5">
      <t>カンキョウ</t>
    </rPh>
    <rPh sb="5" eb="7">
      <t>カンリ</t>
    </rPh>
    <rPh sb="7" eb="11">
      <t>ジムクミアイ</t>
    </rPh>
    <rPh sb="12" eb="16">
      <t>イッパンカイケイ</t>
    </rPh>
    <phoneticPr fontId="2"/>
  </si>
  <si>
    <t>さしま環境管理事務組合　清水丘聖地霊園管理事業特別会計</t>
    <rPh sb="3" eb="5">
      <t>カンキョウ</t>
    </rPh>
    <rPh sb="5" eb="7">
      <t>カンリ</t>
    </rPh>
    <rPh sb="7" eb="11">
      <t>ジムクミアイ</t>
    </rPh>
    <rPh sb="12" eb="15">
      <t>シミズオカ</t>
    </rPh>
    <rPh sb="15" eb="17">
      <t>セイチ</t>
    </rPh>
    <rPh sb="17" eb="19">
      <t>レイエン</t>
    </rPh>
    <rPh sb="19" eb="21">
      <t>カンリ</t>
    </rPh>
    <rPh sb="21" eb="23">
      <t>ジギョウ</t>
    </rPh>
    <rPh sb="23" eb="27">
      <t>トクベツカイケイ</t>
    </rPh>
    <phoneticPr fontId="2"/>
  </si>
  <si>
    <t>茨城県後期高齢者医療広域連合　一般会計</t>
    <rPh sb="0" eb="3">
      <t>イバラキケン</t>
    </rPh>
    <rPh sb="3" eb="5">
      <t>コウキ</t>
    </rPh>
    <rPh sb="5" eb="8">
      <t>コウレイシャ</t>
    </rPh>
    <rPh sb="8" eb="10">
      <t>イリョウ</t>
    </rPh>
    <rPh sb="10" eb="12">
      <t>コウイキ</t>
    </rPh>
    <rPh sb="12" eb="14">
      <t>レンゴウ</t>
    </rPh>
    <rPh sb="15" eb="17">
      <t>イッパン</t>
    </rPh>
    <rPh sb="17" eb="19">
      <t>カイケイ</t>
    </rPh>
    <phoneticPr fontId="2"/>
  </si>
  <si>
    <t>茨城県後期高齢者広域連合　後期高齢医療特別会計</t>
    <rPh sb="0" eb="3">
      <t>イバラキケン</t>
    </rPh>
    <rPh sb="3" eb="5">
      <t>コウキ</t>
    </rPh>
    <rPh sb="5" eb="8">
      <t>コウレイシャ</t>
    </rPh>
    <rPh sb="8" eb="12">
      <t>コウイキレンゴウ</t>
    </rPh>
    <rPh sb="13" eb="15">
      <t>コウキ</t>
    </rPh>
    <rPh sb="15" eb="17">
      <t>コウレイ</t>
    </rPh>
    <rPh sb="17" eb="19">
      <t>イリョウ</t>
    </rPh>
    <rPh sb="19" eb="23">
      <t>トクベツカイケイ</t>
    </rPh>
    <phoneticPr fontId="2"/>
  </si>
  <si>
    <t>-</t>
    <phoneticPr fontId="2"/>
  </si>
  <si>
    <t>坂東市土地開発公社</t>
    <rPh sb="0" eb="3">
      <t>バンドウシ</t>
    </rPh>
    <rPh sb="3" eb="5">
      <t>トチ</t>
    </rPh>
    <rPh sb="5" eb="7">
      <t>カイハツ</t>
    </rPh>
    <rPh sb="7" eb="9">
      <t>コウシャ</t>
    </rPh>
    <phoneticPr fontId="2"/>
  </si>
  <si>
    <t>-</t>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</si>
  <si>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</si>
  <si>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</si>
  <si>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</si>
  <si>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</si>
  <si>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</si>
  <si>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</si>
  <si>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</si>
  <si>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</si>
  <si>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</si>
  <si>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</si>
  <si>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</si>
  <si>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有形固定資産減価償却率については、施設の老朽化に伴い年々増加の傾向であるが、将来負担比率については、年々減少させることができており、今年度は0.2ポイント減少し、改善がなされている、また、類似団体内平均値を3.0ポイント下回ることができた。今後は、公共施設の改修や更新によって有価固定資産減価償却率の上昇は抑えられるものの、将来負担比率の上昇も懸念されるため、地方交付税措置のある地方債の活用等に努めながら、公共施設等総合管理計画や公共施設長寿命化計画に基づいた計画的な施設管理を進めていく必要がある。</t>
    <phoneticPr fontId="5"/>
  </si>
  <si>
    <t>　一般会計等に係る地方債現在高は、平成30年度末にピークを迎え、地方債の抑制など財政の健全化に取り組んだ結果、将来負担比率については減少傾向にある。実質公債費比率については、近年の財政健全化の取組により、類似団体内平均値と比較すると1.2ポイント下回ったことに加え、元利償還金においても近年の増加基調を脱し減少する結果に至った。今後も引き続き、更なる財政の健全化を目指し公債費等の適正化に取り組んで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</si>
</sst>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1DD51488-0E24-4B7E-83A5-7E514751565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67009</c:v>
                </c:pt>
                <c:pt idx="1">
                  <c:v>40807</c:v>
                </c:pt>
                <c:pt idx="2">
                  <c:v>37343</c:v>
                </c:pt>
                <c:pt idx="3">
                  <c:v>47407</c:v>
                </c:pt>
                <c:pt idx="4">
                  <c:v>49754</c:v>
                </c:pt>
              </c:numCache>
            </c:numRef>
          </c:val>
          <c:smooth val="0"/>
          <c:extLst>
            <c:ext xmlns:c16="http://schemas.microsoft.com/office/drawing/2014/chart" uri="{C3380CC4-5D6E-409C-BE32-E72D297353CC}">
              <c16:uniqueId val="{00000000-7ACC-45AD-9464-F2D859C3993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50739</c:v>
                </c:pt>
                <c:pt idx="1">
                  <c:v>27409</c:v>
                </c:pt>
                <c:pt idx="2">
                  <c:v>30124</c:v>
                </c:pt>
                <c:pt idx="3">
                  <c:v>40971</c:v>
                </c:pt>
                <c:pt idx="4">
                  <c:v>51356</c:v>
                </c:pt>
              </c:numCache>
            </c:numRef>
          </c:val>
          <c:smooth val="0"/>
          <c:extLst>
            <c:ext xmlns:c16="http://schemas.microsoft.com/office/drawing/2014/chart" uri="{C3380CC4-5D6E-409C-BE32-E72D297353CC}">
              <c16:uniqueId val="{00000001-7ACC-45AD-9464-F2D859C3993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9.2100000000000009</c:v>
                </c:pt>
                <c:pt idx="1">
                  <c:v>5.98</c:v>
                </c:pt>
                <c:pt idx="2">
                  <c:v>9.2899999999999991</c:v>
                </c:pt>
                <c:pt idx="3">
                  <c:v>7.97</c:v>
                </c:pt>
                <c:pt idx="4">
                  <c:v>8.98</c:v>
                </c:pt>
              </c:numCache>
            </c:numRef>
          </c:val>
          <c:extLst>
            <c:ext xmlns:c16="http://schemas.microsoft.com/office/drawing/2014/chart" uri="{C3380CC4-5D6E-409C-BE32-E72D297353CC}">
              <c16:uniqueId val="{00000000-BE03-4379-A520-E051D28F64A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8.75</c:v>
                </c:pt>
                <c:pt idx="1">
                  <c:v>12.14</c:v>
                </c:pt>
                <c:pt idx="2">
                  <c:v>13.5</c:v>
                </c:pt>
                <c:pt idx="3">
                  <c:v>15.5</c:v>
                </c:pt>
                <c:pt idx="4">
                  <c:v>16.13</c:v>
                </c:pt>
              </c:numCache>
            </c:numRef>
          </c:val>
          <c:extLst>
            <c:ext xmlns:c16="http://schemas.microsoft.com/office/drawing/2014/chart" uri="{C3380CC4-5D6E-409C-BE32-E72D297353CC}">
              <c16:uniqueId val="{00000001-BE03-4379-A520-E051D28F64A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1.03</c:v>
                </c:pt>
                <c:pt idx="1">
                  <c:v>0.98</c:v>
                </c:pt>
                <c:pt idx="2">
                  <c:v>4.18</c:v>
                </c:pt>
                <c:pt idx="3">
                  <c:v>0.79</c:v>
                </c:pt>
                <c:pt idx="4">
                  <c:v>1.89</c:v>
                </c:pt>
              </c:numCache>
            </c:numRef>
          </c:val>
          <c:smooth val="0"/>
          <c:extLst>
            <c:ext xmlns:c16="http://schemas.microsoft.com/office/drawing/2014/chart" uri="{C3380CC4-5D6E-409C-BE32-E72D297353CC}">
              <c16:uniqueId val="{00000002-BE03-4379-A520-E051D28F64A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0.05</c:v>
                </c:pt>
                <c:pt idx="2">
                  <c:v>#N/A</c:v>
                </c:pt>
                <c:pt idx="3">
                  <c:v>0.04</c:v>
                </c:pt>
                <c:pt idx="4">
                  <c:v>#N/A</c:v>
                </c:pt>
                <c:pt idx="5">
                  <c:v>0</c:v>
                </c:pt>
                <c:pt idx="6">
                  <c:v>#N/A</c:v>
                </c:pt>
                <c:pt idx="7">
                  <c:v>0.09</c:v>
                </c:pt>
                <c:pt idx="8">
                  <c:v>0</c:v>
                </c:pt>
                <c:pt idx="9">
                  <c:v>0</c:v>
                </c:pt>
              </c:numCache>
            </c:numRef>
          </c:val>
          <c:extLst>
            <c:ext xmlns:c16="http://schemas.microsoft.com/office/drawing/2014/chart" uri="{C3380CC4-5D6E-409C-BE32-E72D297353CC}">
              <c16:uniqueId val="{00000000-B846-4BF2-96C5-E41775F0D3E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846-4BF2-96C5-E41775F0D3E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846-4BF2-96C5-E41775F0D3E5}"/>
            </c:ext>
          </c:extLst>
        </c:ser>
        <c:ser>
          <c:idx val="3"/>
          <c:order val="3"/>
          <c:tx>
            <c:strRef>
              <c:f>データシート!$A$30</c:f>
              <c:strCache>
                <c:ptCount val="1"/>
                <c:pt idx="0">
                  <c:v>介護事業特別会計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B846-4BF2-96C5-E41775F0D3E5}"/>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0.01</c:v>
                </c:pt>
                <c:pt idx="4">
                  <c:v>#N/A</c:v>
                </c:pt>
                <c:pt idx="5">
                  <c:v>0</c:v>
                </c:pt>
                <c:pt idx="6">
                  <c:v>#N/A</c:v>
                </c:pt>
                <c:pt idx="7">
                  <c:v>0</c:v>
                </c:pt>
                <c:pt idx="8">
                  <c:v>#N/A</c:v>
                </c:pt>
                <c:pt idx="9">
                  <c:v>0.01</c:v>
                </c:pt>
              </c:numCache>
            </c:numRef>
          </c:val>
          <c:extLst>
            <c:ext xmlns:c16="http://schemas.microsoft.com/office/drawing/2014/chart" uri="{C3380CC4-5D6E-409C-BE32-E72D297353CC}">
              <c16:uniqueId val="{00000004-B846-4BF2-96C5-E41775F0D3E5}"/>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1.05</c:v>
                </c:pt>
                <c:pt idx="2">
                  <c:v>#N/A</c:v>
                </c:pt>
                <c:pt idx="3">
                  <c:v>0.78</c:v>
                </c:pt>
                <c:pt idx="4">
                  <c:v>#N/A</c:v>
                </c:pt>
                <c:pt idx="5">
                  <c:v>0.31</c:v>
                </c:pt>
                <c:pt idx="6">
                  <c:v>#N/A</c:v>
                </c:pt>
                <c:pt idx="7">
                  <c:v>0.54</c:v>
                </c:pt>
                <c:pt idx="8">
                  <c:v>#N/A</c:v>
                </c:pt>
                <c:pt idx="9">
                  <c:v>0.36</c:v>
                </c:pt>
              </c:numCache>
            </c:numRef>
          </c:val>
          <c:extLst>
            <c:ext xmlns:c16="http://schemas.microsoft.com/office/drawing/2014/chart" uri="{C3380CC4-5D6E-409C-BE32-E72D297353CC}">
              <c16:uniqueId val="{00000005-B846-4BF2-96C5-E41775F0D3E5}"/>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0.36</c:v>
                </c:pt>
                <c:pt idx="2">
                  <c:v>#N/A</c:v>
                </c:pt>
                <c:pt idx="3">
                  <c:v>1.4</c:v>
                </c:pt>
                <c:pt idx="4">
                  <c:v>#N/A</c:v>
                </c:pt>
                <c:pt idx="5">
                  <c:v>0.65</c:v>
                </c:pt>
                <c:pt idx="6">
                  <c:v>#N/A</c:v>
                </c:pt>
                <c:pt idx="7">
                  <c:v>0.38</c:v>
                </c:pt>
                <c:pt idx="8">
                  <c:v>#N/A</c:v>
                </c:pt>
                <c:pt idx="9">
                  <c:v>0.38</c:v>
                </c:pt>
              </c:numCache>
            </c:numRef>
          </c:val>
          <c:extLst>
            <c:ext xmlns:c16="http://schemas.microsoft.com/office/drawing/2014/chart" uri="{C3380CC4-5D6E-409C-BE32-E72D297353CC}">
              <c16:uniqueId val="{00000006-B846-4BF2-96C5-E41775F0D3E5}"/>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1.86</c:v>
                </c:pt>
                <c:pt idx="2">
                  <c:v>#N/A</c:v>
                </c:pt>
                <c:pt idx="3">
                  <c:v>2</c:v>
                </c:pt>
                <c:pt idx="4">
                  <c:v>#N/A</c:v>
                </c:pt>
                <c:pt idx="5">
                  <c:v>1.83</c:v>
                </c:pt>
                <c:pt idx="6">
                  <c:v>#N/A</c:v>
                </c:pt>
                <c:pt idx="7">
                  <c:v>2</c:v>
                </c:pt>
                <c:pt idx="8">
                  <c:v>#N/A</c:v>
                </c:pt>
                <c:pt idx="9">
                  <c:v>2.1800000000000002</c:v>
                </c:pt>
              </c:numCache>
            </c:numRef>
          </c:val>
          <c:extLst>
            <c:ext xmlns:c16="http://schemas.microsoft.com/office/drawing/2014/chart" uri="{C3380CC4-5D6E-409C-BE32-E72D297353CC}">
              <c16:uniqueId val="{00000007-B846-4BF2-96C5-E41775F0D3E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9.2100000000000009</c:v>
                </c:pt>
                <c:pt idx="2">
                  <c:v>#N/A</c:v>
                </c:pt>
                <c:pt idx="3">
                  <c:v>5.98</c:v>
                </c:pt>
                <c:pt idx="4">
                  <c:v>#N/A</c:v>
                </c:pt>
                <c:pt idx="5">
                  <c:v>9.2799999999999994</c:v>
                </c:pt>
                <c:pt idx="6">
                  <c:v>#N/A</c:v>
                </c:pt>
                <c:pt idx="7">
                  <c:v>7.96</c:v>
                </c:pt>
                <c:pt idx="8">
                  <c:v>#N/A</c:v>
                </c:pt>
                <c:pt idx="9">
                  <c:v>8.98</c:v>
                </c:pt>
              </c:numCache>
            </c:numRef>
          </c:val>
          <c:extLst>
            <c:ext xmlns:c16="http://schemas.microsoft.com/office/drawing/2014/chart" uri="{C3380CC4-5D6E-409C-BE32-E72D297353CC}">
              <c16:uniqueId val="{00000008-B846-4BF2-96C5-E41775F0D3E5}"/>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24</c:v>
                </c:pt>
                <c:pt idx="2">
                  <c:v>#N/A</c:v>
                </c:pt>
                <c:pt idx="3">
                  <c:v>23.24</c:v>
                </c:pt>
                <c:pt idx="4">
                  <c:v>#N/A</c:v>
                </c:pt>
                <c:pt idx="5">
                  <c:v>24.43</c:v>
                </c:pt>
                <c:pt idx="6">
                  <c:v>#N/A</c:v>
                </c:pt>
                <c:pt idx="7">
                  <c:v>24.78</c:v>
                </c:pt>
                <c:pt idx="8">
                  <c:v>#N/A</c:v>
                </c:pt>
                <c:pt idx="9">
                  <c:v>24.66</c:v>
                </c:pt>
              </c:numCache>
            </c:numRef>
          </c:val>
          <c:extLst>
            <c:ext xmlns:c16="http://schemas.microsoft.com/office/drawing/2014/chart" uri="{C3380CC4-5D6E-409C-BE32-E72D297353CC}">
              <c16:uniqueId val="{00000009-B846-4BF2-96C5-E41775F0D3E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2546</c:v>
                </c:pt>
                <c:pt idx="5">
                  <c:v>2557</c:v>
                </c:pt>
                <c:pt idx="8">
                  <c:v>2461</c:v>
                </c:pt>
                <c:pt idx="11">
                  <c:v>2275</c:v>
                </c:pt>
                <c:pt idx="14">
                  <c:v>2226</c:v>
                </c:pt>
              </c:numCache>
            </c:numRef>
          </c:val>
          <c:extLst>
            <c:ext xmlns:c16="http://schemas.microsoft.com/office/drawing/2014/chart" uri="{C3380CC4-5D6E-409C-BE32-E72D297353CC}">
              <c16:uniqueId val="{00000000-5561-465E-BB54-BF9A68F5428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561-465E-BB54-BF9A68F5428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56</c:v>
                </c:pt>
                <c:pt idx="3">
                  <c:v>55</c:v>
                </c:pt>
                <c:pt idx="6">
                  <c:v>56</c:v>
                </c:pt>
                <c:pt idx="9">
                  <c:v>57</c:v>
                </c:pt>
                <c:pt idx="12">
                  <c:v>27</c:v>
                </c:pt>
              </c:numCache>
            </c:numRef>
          </c:val>
          <c:extLst>
            <c:ext xmlns:c16="http://schemas.microsoft.com/office/drawing/2014/chart" uri="{C3380CC4-5D6E-409C-BE32-E72D297353CC}">
              <c16:uniqueId val="{00000002-5561-465E-BB54-BF9A68F5428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227</c:v>
                </c:pt>
                <c:pt idx="3">
                  <c:v>203</c:v>
                </c:pt>
                <c:pt idx="6">
                  <c:v>121</c:v>
                </c:pt>
                <c:pt idx="9">
                  <c:v>28</c:v>
                </c:pt>
                <c:pt idx="12">
                  <c:v>34</c:v>
                </c:pt>
              </c:numCache>
            </c:numRef>
          </c:val>
          <c:extLst>
            <c:ext xmlns:c16="http://schemas.microsoft.com/office/drawing/2014/chart" uri="{C3380CC4-5D6E-409C-BE32-E72D297353CC}">
              <c16:uniqueId val="{00000003-5561-465E-BB54-BF9A68F5428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668</c:v>
                </c:pt>
                <c:pt idx="3">
                  <c:v>588</c:v>
                </c:pt>
                <c:pt idx="6">
                  <c:v>525</c:v>
                </c:pt>
                <c:pt idx="9">
                  <c:v>496</c:v>
                </c:pt>
                <c:pt idx="12">
                  <c:v>517</c:v>
                </c:pt>
              </c:numCache>
            </c:numRef>
          </c:val>
          <c:extLst>
            <c:ext xmlns:c16="http://schemas.microsoft.com/office/drawing/2014/chart" uri="{C3380CC4-5D6E-409C-BE32-E72D297353CC}">
              <c16:uniqueId val="{00000004-5561-465E-BB54-BF9A68F5428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561-465E-BB54-BF9A68F5428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561-465E-BB54-BF9A68F5428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2272</c:v>
                </c:pt>
                <c:pt idx="3">
                  <c:v>2595</c:v>
                </c:pt>
                <c:pt idx="6">
                  <c:v>2628</c:v>
                </c:pt>
                <c:pt idx="9">
                  <c:v>2538</c:v>
                </c:pt>
                <c:pt idx="12">
                  <c:v>2421</c:v>
                </c:pt>
              </c:numCache>
            </c:numRef>
          </c:val>
          <c:extLst>
            <c:ext xmlns:c16="http://schemas.microsoft.com/office/drawing/2014/chart" uri="{C3380CC4-5D6E-409C-BE32-E72D297353CC}">
              <c16:uniqueId val="{00000007-5561-465E-BB54-BF9A68F5428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677</c:v>
                </c:pt>
                <c:pt idx="2">
                  <c:v>#N/A</c:v>
                </c:pt>
                <c:pt idx="3">
                  <c:v>#N/A</c:v>
                </c:pt>
                <c:pt idx="4">
                  <c:v>884</c:v>
                </c:pt>
                <c:pt idx="5">
                  <c:v>#N/A</c:v>
                </c:pt>
                <c:pt idx="6">
                  <c:v>#N/A</c:v>
                </c:pt>
                <c:pt idx="7">
                  <c:v>869</c:v>
                </c:pt>
                <c:pt idx="8">
                  <c:v>#N/A</c:v>
                </c:pt>
                <c:pt idx="9">
                  <c:v>#N/A</c:v>
                </c:pt>
                <c:pt idx="10">
                  <c:v>844</c:v>
                </c:pt>
                <c:pt idx="11">
                  <c:v>#N/A</c:v>
                </c:pt>
                <c:pt idx="12">
                  <c:v>#N/A</c:v>
                </c:pt>
                <c:pt idx="13">
                  <c:v>773</c:v>
                </c:pt>
                <c:pt idx="14">
                  <c:v>#N/A</c:v>
                </c:pt>
              </c:numCache>
            </c:numRef>
          </c:val>
          <c:smooth val="0"/>
          <c:extLst>
            <c:ext xmlns:c16="http://schemas.microsoft.com/office/drawing/2014/chart" uri="{C3380CC4-5D6E-409C-BE32-E72D297353CC}">
              <c16:uniqueId val="{00000008-5561-465E-BB54-BF9A68F5428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24075</c:v>
                </c:pt>
                <c:pt idx="5">
                  <c:v>22727</c:v>
                </c:pt>
                <c:pt idx="8">
                  <c:v>21062</c:v>
                </c:pt>
                <c:pt idx="11">
                  <c:v>19877</c:v>
                </c:pt>
                <c:pt idx="14">
                  <c:v>18488</c:v>
                </c:pt>
              </c:numCache>
            </c:numRef>
          </c:val>
          <c:extLst>
            <c:ext xmlns:c16="http://schemas.microsoft.com/office/drawing/2014/chart" uri="{C3380CC4-5D6E-409C-BE32-E72D297353CC}">
              <c16:uniqueId val="{00000000-5D2C-4186-8B8B-FEA8B4975F4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2652</c:v>
                </c:pt>
                <c:pt idx="5">
                  <c:v>2509</c:v>
                </c:pt>
                <c:pt idx="8">
                  <c:v>2371</c:v>
                </c:pt>
                <c:pt idx="11">
                  <c:v>2297</c:v>
                </c:pt>
                <c:pt idx="14">
                  <c:v>2385</c:v>
                </c:pt>
              </c:numCache>
            </c:numRef>
          </c:val>
          <c:extLst>
            <c:ext xmlns:c16="http://schemas.microsoft.com/office/drawing/2014/chart" uri="{C3380CC4-5D6E-409C-BE32-E72D297353CC}">
              <c16:uniqueId val="{00000001-5D2C-4186-8B8B-FEA8B4975F4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4330</c:v>
                </c:pt>
                <c:pt idx="5">
                  <c:v>6126</c:v>
                </c:pt>
                <c:pt idx="8">
                  <c:v>6574</c:v>
                </c:pt>
                <c:pt idx="11">
                  <c:v>6827</c:v>
                </c:pt>
                <c:pt idx="14">
                  <c:v>6658</c:v>
                </c:pt>
              </c:numCache>
            </c:numRef>
          </c:val>
          <c:extLst>
            <c:ext xmlns:c16="http://schemas.microsoft.com/office/drawing/2014/chart" uri="{C3380CC4-5D6E-409C-BE32-E72D297353CC}">
              <c16:uniqueId val="{00000002-5D2C-4186-8B8B-FEA8B4975F4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D2C-4186-8B8B-FEA8B4975F4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D2C-4186-8B8B-FEA8B4975F4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32</c:v>
                </c:pt>
                <c:pt idx="12">
                  <c:v>161</c:v>
                </c:pt>
              </c:numCache>
            </c:numRef>
          </c:val>
          <c:extLst>
            <c:ext xmlns:c16="http://schemas.microsoft.com/office/drawing/2014/chart" uri="{C3380CC4-5D6E-409C-BE32-E72D297353CC}">
              <c16:uniqueId val="{00000005-5D2C-4186-8B8B-FEA8B4975F4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2387</c:v>
                </c:pt>
                <c:pt idx="3">
                  <c:v>2312</c:v>
                </c:pt>
                <c:pt idx="6">
                  <c:v>2241</c:v>
                </c:pt>
                <c:pt idx="9">
                  <c:v>2211</c:v>
                </c:pt>
                <c:pt idx="12">
                  <c:v>2190</c:v>
                </c:pt>
              </c:numCache>
            </c:numRef>
          </c:val>
          <c:extLst>
            <c:ext xmlns:c16="http://schemas.microsoft.com/office/drawing/2014/chart" uri="{C3380CC4-5D6E-409C-BE32-E72D297353CC}">
              <c16:uniqueId val="{00000006-5D2C-4186-8B8B-FEA8B4975F4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350</c:v>
                </c:pt>
                <c:pt idx="3">
                  <c:v>244</c:v>
                </c:pt>
                <c:pt idx="6">
                  <c:v>202</c:v>
                </c:pt>
                <c:pt idx="9">
                  <c:v>256</c:v>
                </c:pt>
                <c:pt idx="12">
                  <c:v>299</c:v>
                </c:pt>
              </c:numCache>
            </c:numRef>
          </c:val>
          <c:extLst>
            <c:ext xmlns:c16="http://schemas.microsoft.com/office/drawing/2014/chart" uri="{C3380CC4-5D6E-409C-BE32-E72D297353CC}">
              <c16:uniqueId val="{00000007-5D2C-4186-8B8B-FEA8B4975F4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7019</c:v>
                </c:pt>
                <c:pt idx="3">
                  <c:v>6224</c:v>
                </c:pt>
                <c:pt idx="6">
                  <c:v>5434</c:v>
                </c:pt>
                <c:pt idx="9">
                  <c:v>5004</c:v>
                </c:pt>
                <c:pt idx="12">
                  <c:v>4944</c:v>
                </c:pt>
              </c:numCache>
            </c:numRef>
          </c:val>
          <c:extLst>
            <c:ext xmlns:c16="http://schemas.microsoft.com/office/drawing/2014/chart" uri="{C3380CC4-5D6E-409C-BE32-E72D297353CC}">
              <c16:uniqueId val="{00000008-5D2C-4186-8B8B-FEA8B4975F4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288</c:v>
                </c:pt>
                <c:pt idx="3">
                  <c:v>231</c:v>
                </c:pt>
                <c:pt idx="6">
                  <c:v>191</c:v>
                </c:pt>
                <c:pt idx="9">
                  <c:v>136</c:v>
                </c:pt>
                <c:pt idx="12">
                  <c:v>110</c:v>
                </c:pt>
              </c:numCache>
            </c:numRef>
          </c:val>
          <c:extLst>
            <c:ext xmlns:c16="http://schemas.microsoft.com/office/drawing/2014/chart" uri="{C3380CC4-5D6E-409C-BE32-E72D297353CC}">
              <c16:uniqueId val="{00000009-5D2C-4186-8B8B-FEA8B4975F4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31524</c:v>
                </c:pt>
                <c:pt idx="3">
                  <c:v>30124</c:v>
                </c:pt>
                <c:pt idx="6">
                  <c:v>27869</c:v>
                </c:pt>
                <c:pt idx="9">
                  <c:v>26108</c:v>
                </c:pt>
                <c:pt idx="12">
                  <c:v>24655</c:v>
                </c:pt>
              </c:numCache>
            </c:numRef>
          </c:val>
          <c:extLst>
            <c:ext xmlns:c16="http://schemas.microsoft.com/office/drawing/2014/chart" uri="{C3380CC4-5D6E-409C-BE32-E72D297353CC}">
              <c16:uniqueId val="{0000000A-5D2C-4186-8B8B-FEA8B4975F4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10511</c:v>
                </c:pt>
                <c:pt idx="2">
                  <c:v>#N/A</c:v>
                </c:pt>
                <c:pt idx="3">
                  <c:v>#N/A</c:v>
                </c:pt>
                <c:pt idx="4">
                  <c:v>7773</c:v>
                </c:pt>
                <c:pt idx="5">
                  <c:v>#N/A</c:v>
                </c:pt>
                <c:pt idx="6">
                  <c:v>#N/A</c:v>
                </c:pt>
                <c:pt idx="7">
                  <c:v>5930</c:v>
                </c:pt>
                <c:pt idx="8">
                  <c:v>#N/A</c:v>
                </c:pt>
                <c:pt idx="9">
                  <c:v>#N/A</c:v>
                </c:pt>
                <c:pt idx="10">
                  <c:v>4744</c:v>
                </c:pt>
                <c:pt idx="11">
                  <c:v>#N/A</c:v>
                </c:pt>
                <c:pt idx="12">
                  <c:v>#N/A</c:v>
                </c:pt>
                <c:pt idx="13">
                  <c:v>4828</c:v>
                </c:pt>
                <c:pt idx="14">
                  <c:v>#N/A</c:v>
                </c:pt>
              </c:numCache>
            </c:numRef>
          </c:val>
          <c:smooth val="0"/>
          <c:extLst>
            <c:ext xmlns:c16="http://schemas.microsoft.com/office/drawing/2014/chart" uri="{C3380CC4-5D6E-409C-BE32-E72D297353CC}">
              <c16:uniqueId val="{0000000B-5D2C-4186-8B8B-FEA8B4975F4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1878</c:v>
                </c:pt>
                <c:pt idx="1">
                  <c:v>2167</c:v>
                </c:pt>
                <c:pt idx="2">
                  <c:v>2278</c:v>
                </c:pt>
              </c:numCache>
            </c:numRef>
          </c:val>
          <c:extLst>
            <c:ext xmlns:c16="http://schemas.microsoft.com/office/drawing/2014/chart" uri="{C3380CC4-5D6E-409C-BE32-E72D297353CC}">
              <c16:uniqueId val="{00000000-7931-43B1-B2B0-3A0B48518ED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1425</c:v>
                </c:pt>
                <c:pt idx="1">
                  <c:v>1294</c:v>
                </c:pt>
                <c:pt idx="2">
                  <c:v>1184</c:v>
                </c:pt>
              </c:numCache>
            </c:numRef>
          </c:val>
          <c:extLst>
            <c:ext xmlns:c16="http://schemas.microsoft.com/office/drawing/2014/chart" uri="{C3380CC4-5D6E-409C-BE32-E72D297353CC}">
              <c16:uniqueId val="{00000001-7931-43B1-B2B0-3A0B48518ED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2096</c:v>
                </c:pt>
                <c:pt idx="1">
                  <c:v>2404</c:v>
                </c:pt>
                <c:pt idx="2">
                  <c:v>2287</c:v>
                </c:pt>
              </c:numCache>
            </c:numRef>
          </c:val>
          <c:extLst>
            <c:ext xmlns:c16="http://schemas.microsoft.com/office/drawing/2014/chart" uri="{C3380CC4-5D6E-409C-BE32-E72D297353CC}">
              <c16:uniqueId val="{00000002-7931-43B1-B2B0-3A0B48518ED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{758678EB-B4D0-4203-A23E-9B4A5CBF77D2}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4AF-4CC8-8DFC-06264A0F27D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{6C6F0F37-82DC-40C5-ABB7-CA6203B74522}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4AF-4CC8-8DFC-06264A0F27D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{082CB38D-C544-4A12-97AA-80B8E0123B76}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4AF-4CC8-8DFC-06264A0F27D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{0C3D7F13-C66C-4076-9865-DE1E144319AF}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4AF-4CC8-8DFC-06264A0F27D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{CD889E6A-0124-4187-ACC3-16124B956E2C}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4AF-4CC8-8DFC-06264A0F27D4}"/>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{992BFC1B-5A98-42A0-9E66-DF12CD706D17}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4AF-4CC8-8DFC-06264A0F27D4}"/>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{CEE54D7E-9E39-4BA7-B862-23F0D58D6723}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4AF-4CC8-8DFC-06264A0F27D4}"/>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{BBB31CD2-541A-4B3E-A183-4D9C9A035D87}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4AF-4CC8-8DFC-06264A0F27D4}"/>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{790B422D-1FFA-482A-B6D1-FB756482D154}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4AF-4CC8-8DFC-06264A0F27D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64.2</c:v>
                </c:pt>
                <c:pt idx="8">
                  <c:v>66</c:v>
                </c:pt>
                <c:pt idx="16">
                  <c:v>67.8</c:v>
                </c:pt>
                <c:pt idx="24">
                  <c:v>69.599999999999994</c:v>
                </c:pt>
                <c:pt idx="32">
                  <c:v>71.2</c:v>
                </c:pt>
              </c:numCache>
            </c:numRef>
          </c:xVal>
          <c:yVal>
            <c:numRef>
              <c:f>公会計指標分析・財政指標組合せ分析表!$BP$51:$DC$51</c:f>
              <c:numCache>
                <c:formatCode>#,##0.0;"▲ "#,##0.0</c:formatCode>
                <c:ptCount val="40"/>
                <c:pt idx="0">
                  <c:v>92.5</c:v>
                </c:pt>
                <c:pt idx="8">
                  <c:v>64.8</c:v>
                </c:pt>
                <c:pt idx="16">
                  <c:v>50.4</c:v>
                </c:pt>
                <c:pt idx="24">
                  <c:v>39.6</c:v>
                </c:pt>
                <c:pt idx="32">
                  <c:v>39.4</c:v>
                </c:pt>
              </c:numCache>
            </c:numRef>
          </c:yVal>
          <c:smooth val="0"/>
          <c:extLst>
            <c:ext xmlns:c16="http://schemas.microsoft.com/office/drawing/2014/chart" uri="{C3380CC4-5D6E-409C-BE32-E72D297353CC}">
              <c16:uniqueId val="{00000009-B4AF-4CC8-8DFC-06264A0F27D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{CC29E986-FF17-4549-999A-C02DA5E113C0}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4AF-4CC8-8DFC-06264A0F27D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{039C0DBB-5874-45E7-87C7-B078A712BF0F}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4AF-4CC8-8DFC-06264A0F27D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{B134173C-6020-42F7-BFD2-579E4C9B03A5}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4AF-4CC8-8DFC-06264A0F27D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{22883C48-6037-4B44-8CC8-84BEB814AA35}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4AF-4CC8-8DFC-06264A0F27D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{4A991A6F-E126-4FBD-BE45-CE1A60818ECF}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4AF-4CC8-8DFC-06264A0F27D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{E6AD6BAB-3407-4EB4-9C2B-A98DE8C705F6}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4AF-4CC8-8DFC-06264A0F27D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{1E2290DC-FAAF-4807-BDFF-874F0D13C974}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4AF-4CC8-8DFC-06264A0F27D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{E2F14359-E77A-48FD-8ED1-41E2A3498814}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4AF-4CC8-8DFC-06264A0F27D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{37CA5E93-914E-4149-B1B3-A6D48AB46ECF}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4AF-4CC8-8DFC-06264A0F27D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59.1</c:v>
                </c:pt>
                <c:pt idx="8">
                  <c:v>62.3</c:v>
                </c:pt>
                <c:pt idx="16">
                  <c:v>63.7</c:v>
                </c:pt>
                <c:pt idx="24">
                  <c:v>63.6</c:v>
                </c:pt>
                <c:pt idx="32">
                  <c:v>65</c:v>
                </c:pt>
              </c:numCache>
            </c:numRef>
          </c:xVal>
          <c:yVal>
            <c:numRef>
              <c:f>公会計指標分析・財政指標組合せ分析表!$BP$55:$DC$55</c:f>
              <c:numCache>
                <c:formatCode>#,##0.0;"▲ "#,##0.0</c:formatCode>
                <c:ptCount val="40"/>
                <c:pt idx="0">
                  <c:v>39.5</c:v>
                </c:pt>
                <c:pt idx="8">
                  <c:v>39</c:v>
                </c:pt>
                <c:pt idx="16">
                  <c:v>28.7</c:v>
                </c:pt>
                <c:pt idx="24">
                  <c:v>45.2</c:v>
                </c:pt>
                <c:pt idx="32">
                  <c:v>42.4</c:v>
                </c:pt>
              </c:numCache>
            </c:numRef>
          </c:yVal>
          <c:smooth val="0"/>
          <c:extLst>
            <c:ext xmlns:c16="http://schemas.microsoft.com/office/drawing/2014/chart" uri="{C3380CC4-5D6E-409C-BE32-E72D297353CC}">
              <c16:uniqueId val="{00000013-B4AF-4CC8-8DFC-06264A0F27D4}"/>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{DEE38D2A-D79A-4508-A5C5-BB3BA171DDDA}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EC0-44E7-8769-32E33E4D917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{C3758822-B63B-4A0C-AC34-2A29174020FA}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EC0-44E7-8769-32E33E4D917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{358FD728-307F-4F62-BF6E-F7FDA0808CAA}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EC0-44E7-8769-32E33E4D917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{8D0411B0-F8B7-4188-9502-830E0EFBFD7C}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EC0-44E7-8769-32E33E4D917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{283736C9-E0E6-438F-96A6-53A511C8824E}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EC0-44E7-8769-32E33E4D917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{42924E54-8001-4880-8A9C-0BB6A6331FAC}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EC0-44E7-8769-32E33E4D9178}"/>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{45A21AC4-CF3A-45A5-A87B-A75B6D0379E9}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EC0-44E7-8769-32E33E4D917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{7CE6E128-E032-48E2-A351-D57029C2E5B9}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EC0-44E7-8769-32E33E4D917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{2FD5FE24-54A1-480B-A01F-745C26FF178C}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EC0-44E7-8769-32E33E4D917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6.8</c:v>
                </c:pt>
                <c:pt idx="8">
                  <c:v>6.7</c:v>
                </c:pt>
                <c:pt idx="16">
                  <c:v>6.9</c:v>
                </c:pt>
                <c:pt idx="24">
                  <c:v>7.2</c:v>
                </c:pt>
                <c:pt idx="32">
                  <c:v>6.9</c:v>
                </c:pt>
              </c:numCache>
            </c:numRef>
          </c:xVal>
          <c:yVal>
            <c:numRef>
              <c:f>公会計指標分析・財政指標組合せ分析表!$BP$73:$DC$73</c:f>
              <c:numCache>
                <c:formatCode>#,##0.0;"▲ "#,##0.0</c:formatCode>
                <c:ptCount val="40"/>
                <c:pt idx="0">
                  <c:v>92.5</c:v>
                </c:pt>
                <c:pt idx="8">
                  <c:v>64.8</c:v>
                </c:pt>
                <c:pt idx="16">
                  <c:v>50.4</c:v>
                </c:pt>
                <c:pt idx="24">
                  <c:v>39.6</c:v>
                </c:pt>
                <c:pt idx="32">
                  <c:v>39.4</c:v>
                </c:pt>
              </c:numCache>
            </c:numRef>
          </c:yVal>
          <c:smooth val="0"/>
          <c:extLst>
            <c:ext xmlns:c16="http://schemas.microsoft.com/office/drawing/2014/chart" uri="{C3380CC4-5D6E-409C-BE32-E72D297353CC}">
              <c16:uniqueId val="{00000009-DEC0-44E7-8769-32E33E4D917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5660100266660862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{64ECECA2-35FD-46F9-94FB-C067915C96C8}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EC0-44E7-8769-32E33E4D917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{703F1904-F168-4D35-99F6-CF491EE5C380}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EC0-44E7-8769-32E33E4D917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{E6ECDF4E-06CB-4DBC-9010-273A33002D04}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EC0-44E7-8769-32E33E4D917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{B9AE43EE-366A-40C6-8350-C8B986E172C7}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EC0-44E7-8769-32E33E4D917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{957DC8BB-E066-42CA-BF61-03EC91AFCDB9}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EC0-44E7-8769-32E33E4D9178}"/>
                </c:ext>
              </c:extLst>
            </c:dLbl>
            <c:dLbl>
              <c:idx val="8"/>
              <c:layout>
                <c:manualLayout>
                  <c:x val="-1.8235628084250128E-2"/>
                  <c:y val="-7.91728514213576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{BC15320A-F6F6-4D6D-B4AB-1264EF72FE63}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EC0-44E7-8769-32E33E4D917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{21284B35-FB48-4B49-94BC-AD9AAD536CD9}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EC0-44E7-8769-32E33E4D9178}"/>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{5C35624C-E697-428B-AE72-A8BB81F79FAB}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EC0-44E7-8769-32E33E4D9178}"/>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{ACDFC2EB-D6CC-4D5D-B5A0-D1FA2ACFA4F7}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EC0-44E7-8769-32E33E4D917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6.9</c:v>
                </c:pt>
                <c:pt idx="8">
                  <c:v>6.9</c:v>
                </c:pt>
                <c:pt idx="16">
                  <c:v>6.7</c:v>
                </c:pt>
                <c:pt idx="24">
                  <c:v>8</c:v>
                </c:pt>
                <c:pt idx="32">
                  <c:v>8.1</c:v>
                </c:pt>
              </c:numCache>
            </c:numRef>
          </c:xVal>
          <c:yVal>
            <c:numRef>
              <c:f>公会計指標分析・財政指標組合せ分析表!$BP$77:$DC$77</c:f>
              <c:numCache>
                <c:formatCode>#,##0.0;"▲ "#,##0.0</c:formatCode>
                <c:ptCount val="40"/>
                <c:pt idx="0">
                  <c:v>39.5</c:v>
                </c:pt>
                <c:pt idx="8">
                  <c:v>39</c:v>
                </c:pt>
                <c:pt idx="16">
                  <c:v>28.7</c:v>
                </c:pt>
                <c:pt idx="24">
                  <c:v>45.2</c:v>
                </c:pt>
                <c:pt idx="32">
                  <c:v>42.4</c:v>
                </c:pt>
              </c:numCache>
            </c:numRef>
          </c:yVal>
          <c:smooth val="0"/>
          <c:extLst>
            <c:ext xmlns:c16="http://schemas.microsoft.com/office/drawing/2014/chart" uri="{C3380CC4-5D6E-409C-BE32-E72D297353CC}">
              <c16:uniqueId val="{00000013-DEC0-44E7-8769-32E33E4D9178}"/>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茨城県坂東市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52,143
47,620
123.03
24,995,834
23,286,294
1,268,848
14,122,353
24,654,525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財政力指数は、地方特例交付金（定額減税）や市町村民税法人税割、法人事業税交付金が増しているため基準財政収入額が前年度より</a:t>
          </a:r>
          <a:r>
            <a:rPr kumimoji="1" lang="en-US" altLang="ja-JP" sz="1200">
              <a:latin typeface="ＭＳ Ｐゴシック" panose="020B0600070205080204" pitchFamily="50" charset="-128"/>
              <a:ea typeface="ＭＳ Ｐゴシック" panose="020B0600070205080204" pitchFamily="50" charset="-128"/>
            </a:rPr>
            <a:t>201,384</a:t>
          </a:r>
          <a:r>
            <a:rPr kumimoji="1" lang="ja-JP" altLang="en-US" sz="1200">
              <a:latin typeface="ＭＳ Ｐゴシック" panose="020B0600070205080204" pitchFamily="50" charset="-128"/>
              <a:ea typeface="ＭＳ Ｐゴシック" panose="020B0600070205080204" pitchFamily="50" charset="-128"/>
            </a:rPr>
            <a:t>千円の増となった。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基準財政需要額は包括算定経費の増等により、前年度より</a:t>
          </a:r>
          <a:r>
            <a:rPr kumimoji="1" lang="en-US" altLang="ja-JP" sz="1200">
              <a:latin typeface="ＭＳ Ｐゴシック" panose="020B0600070205080204" pitchFamily="50" charset="-128"/>
              <a:ea typeface="ＭＳ Ｐゴシック" panose="020B0600070205080204" pitchFamily="50" charset="-128"/>
            </a:rPr>
            <a:t>182,127</a:t>
          </a:r>
          <a:r>
            <a:rPr kumimoji="1" lang="ja-JP" altLang="en-US" sz="1200">
              <a:latin typeface="ＭＳ Ｐゴシック" panose="020B0600070205080204" pitchFamily="50" charset="-128"/>
              <a:ea typeface="ＭＳ Ｐゴシック" panose="020B0600070205080204" pitchFamily="50" charset="-128"/>
            </a:rPr>
            <a:t>千円増加したため、単年度の積算では昨年度から</a:t>
          </a:r>
          <a:r>
            <a:rPr kumimoji="1" lang="en-US" altLang="ja-JP" sz="1200">
              <a:latin typeface="ＭＳ Ｐゴシック" panose="020B0600070205080204" pitchFamily="50" charset="-128"/>
              <a:ea typeface="ＭＳ Ｐゴシック" panose="020B0600070205080204" pitchFamily="50" charset="-128"/>
            </a:rPr>
            <a:t>0.007</a:t>
          </a:r>
          <a:r>
            <a:rPr kumimoji="1" lang="ja-JP" altLang="en-US" sz="1200">
              <a:latin typeface="ＭＳ Ｐゴシック" panose="020B0600070205080204" pitchFamily="50" charset="-128"/>
              <a:ea typeface="ＭＳ Ｐゴシック" panose="020B0600070205080204" pitchFamily="50" charset="-128"/>
            </a:rPr>
            <a:t>の増となり、</a:t>
          </a:r>
          <a:r>
            <a:rPr kumimoji="1" lang="en-US" altLang="ja-JP" sz="1200">
              <a:latin typeface="ＭＳ Ｐゴシック" panose="020B0600070205080204" pitchFamily="50" charset="-128"/>
              <a:ea typeface="ＭＳ Ｐゴシック" panose="020B0600070205080204" pitchFamily="50" charset="-128"/>
            </a:rPr>
            <a:t>3</a:t>
          </a:r>
          <a:r>
            <a:rPr kumimoji="1" lang="ja-JP" altLang="en-US" sz="1200">
              <a:latin typeface="ＭＳ Ｐゴシック" panose="020B0600070205080204" pitchFamily="50" charset="-128"/>
              <a:ea typeface="ＭＳ Ｐゴシック" panose="020B0600070205080204" pitchFamily="50" charset="-128"/>
            </a:rPr>
            <a:t>カ年平均では昨年度よりも</a:t>
          </a:r>
          <a:r>
            <a:rPr kumimoji="1" lang="en-US" altLang="ja-JP" sz="1200">
              <a:latin typeface="ＭＳ Ｐゴシック" panose="020B0600070205080204" pitchFamily="50" charset="-128"/>
              <a:ea typeface="ＭＳ Ｐゴシック" panose="020B0600070205080204" pitchFamily="50" charset="-128"/>
            </a:rPr>
            <a:t>0.02</a:t>
          </a:r>
          <a:r>
            <a:rPr kumimoji="1" lang="ja-JP" altLang="en-US" sz="1200">
              <a:latin typeface="ＭＳ Ｐゴシック" panose="020B0600070205080204" pitchFamily="50" charset="-128"/>
              <a:ea typeface="ＭＳ Ｐゴシック" panose="020B0600070205080204" pitchFamily="50" charset="-128"/>
            </a:rPr>
            <a:t>の増となり</a:t>
          </a:r>
          <a:r>
            <a:rPr kumimoji="1" lang="en-US" altLang="ja-JP" sz="1200">
              <a:latin typeface="ＭＳ Ｐゴシック" panose="020B0600070205080204" pitchFamily="50" charset="-128"/>
              <a:ea typeface="ＭＳ Ｐゴシック" panose="020B0600070205080204" pitchFamily="50" charset="-128"/>
            </a:rPr>
            <a:t>0.66</a:t>
          </a:r>
          <a:r>
            <a:rPr kumimoji="1" lang="ja-JP" altLang="en-US" sz="1200">
              <a:latin typeface="ＭＳ Ｐゴシック" panose="020B0600070205080204" pitchFamily="50" charset="-128"/>
              <a:ea typeface="ＭＳ Ｐゴシック" panose="020B0600070205080204" pitchFamily="50" charset="-128"/>
            </a:rPr>
            <a:t>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類似団体内平均及び全国平均を上回っているものの、県内平均を下回っているため、歳入では市税等経常一般財源の確保に努める。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38100</xdr:rowOff>
    </xdr:from>
    <xdr:to>
      <xdr:col>23</xdr:col>
      <xdr:colOff>133350</xdr:colOff>
      <xdr:row>45</xdr:row>
      <xdr:rowOff>90170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81750"/>
          <a:ext cx="0" cy="14236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62247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7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90170</xdr:rowOff>
    </xdr:from>
    <xdr:to>
      <xdr:col>24</xdr:col>
      <xdr:colOff>12700</xdr:colOff>
      <xdr:row>45</xdr:row>
      <xdr:rowOff>90170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80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124477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38100</xdr:rowOff>
    </xdr:from>
    <xdr:to>
      <xdr:col>24</xdr:col>
      <xdr:colOff>12700</xdr:colOff>
      <xdr:row>37</xdr:row>
      <xdr:rowOff>38100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52070</xdr:rowOff>
    </xdr:from>
    <xdr:to>
      <xdr:col>23</xdr:col>
      <xdr:colOff>133350</xdr:colOff>
      <xdr:row>41</xdr:row>
      <xdr:rowOff>100330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08152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19067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2199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46990</xdr:rowOff>
    </xdr:from>
    <xdr:to>
      <xdr:col>23</xdr:col>
      <xdr:colOff>184150</xdr:colOff>
      <xdr:row>42</xdr:row>
      <xdr:rowOff>148590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100330</xdr:rowOff>
    </xdr:from>
    <xdr:to>
      <xdr:col>19</xdr:col>
      <xdr:colOff>133350</xdr:colOff>
      <xdr:row>41</xdr:row>
      <xdr:rowOff>100330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129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71120</xdr:rowOff>
    </xdr:from>
    <xdr:to>
      <xdr:col>19</xdr:col>
      <xdr:colOff>184150</xdr:colOff>
      <xdr:row>43</xdr:row>
      <xdr:rowOff>1270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7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157497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358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100330</xdr:rowOff>
    </xdr:from>
    <xdr:to>
      <xdr:col>15</xdr:col>
      <xdr:colOff>82550</xdr:colOff>
      <xdr:row>41</xdr:row>
      <xdr:rowOff>100330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129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1270</xdr:rowOff>
    </xdr:from>
    <xdr:to>
      <xdr:col>15</xdr:col>
      <xdr:colOff>133350</xdr:colOff>
      <xdr:row>41</xdr:row>
      <xdr:rowOff>102870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113047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52070</xdr:rowOff>
    </xdr:from>
    <xdr:to>
      <xdr:col>11</xdr:col>
      <xdr:colOff>31750</xdr:colOff>
      <xdr:row>41</xdr:row>
      <xdr:rowOff>100330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08152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148590</xdr:rowOff>
    </xdr:from>
    <xdr:to>
      <xdr:col>11</xdr:col>
      <xdr:colOff>82550</xdr:colOff>
      <xdr:row>41</xdr:row>
      <xdr:rowOff>78740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88917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77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16527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1270</xdr:rowOff>
    </xdr:from>
    <xdr:to>
      <xdr:col>23</xdr:col>
      <xdr:colOff>184150</xdr:colOff>
      <xdr:row>41</xdr:row>
      <xdr:rowOff>102870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17797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87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49530</xdr:rowOff>
    </xdr:from>
    <xdr:to>
      <xdr:col>19</xdr:col>
      <xdr:colOff>184150</xdr:colOff>
      <xdr:row>41</xdr:row>
      <xdr:rowOff>151130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161307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49530</xdr:rowOff>
    </xdr:from>
    <xdr:to>
      <xdr:col>15</xdr:col>
      <xdr:colOff>133350</xdr:colOff>
      <xdr:row>41</xdr:row>
      <xdr:rowOff>151130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135907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49530</xdr:rowOff>
    </xdr:from>
    <xdr:to>
      <xdr:col>11</xdr:col>
      <xdr:colOff>82550</xdr:colOff>
      <xdr:row>41</xdr:row>
      <xdr:rowOff>151130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135907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1270</xdr:rowOff>
    </xdr:from>
    <xdr:to>
      <xdr:col>7</xdr:col>
      <xdr:colOff>31750</xdr:colOff>
      <xdr:row>41</xdr:row>
      <xdr:rowOff>102870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03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87647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11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経常収支比率は、類似団体・全国・県平均のいずれも下回っているが、前年度よりも</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93.0%</a:t>
          </a:r>
          <a:r>
            <a:rPr kumimoji="1" lang="ja-JP" altLang="en-US" sz="1300">
              <a:latin typeface="ＭＳ Ｐゴシック" panose="020B0600070205080204" pitchFamily="50" charset="-128"/>
              <a:ea typeface="ＭＳ Ｐゴシック" panose="020B0600070205080204" pitchFamily="50" charset="-128"/>
            </a:rPr>
            <a:t>となった。これは、人件費や物件費等の経常経費に充当した一般財源が増加し、地方税や地方交付税における経常一般財源等が減少したためである。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引き続き経常的経費を全般的に見直し、財政構造の弾力性の確保に努める。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55880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014796"/>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27957</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51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55880</xdr:rowOff>
    </xdr:from>
    <xdr:to>
      <xdr:col>24</xdr:col>
      <xdr:colOff>12700</xdr:colOff>
      <xdr:row>67</xdr:row>
      <xdr:rowOff>55880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4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55456</xdr:rowOff>
    </xdr:from>
    <xdr:to>
      <xdr:col>23</xdr:col>
      <xdr:colOff>133350</xdr:colOff>
      <xdr:row>64</xdr:row>
      <xdr:rowOff>63500</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1028256"/>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118973</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12632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146896</xdr:rowOff>
    </xdr:from>
    <xdr:to>
      <xdr:col>23</xdr:col>
      <xdr:colOff>184150</xdr:colOff>
      <xdr:row>66</xdr:row>
      <xdr:rowOff>77046</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291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162560</xdr:rowOff>
    </xdr:from>
    <xdr:to>
      <xdr:col>19</xdr:col>
      <xdr:colOff>133350</xdr:colOff>
      <xdr:row>64</xdr:row>
      <xdr:rowOff>55456</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963910"/>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58420</xdr:rowOff>
    </xdr:from>
    <xdr:to>
      <xdr:col>19</xdr:col>
      <xdr:colOff>184150</xdr:colOff>
      <xdr:row>65</xdr:row>
      <xdr:rowOff>160020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120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144797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12890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129963</xdr:rowOff>
    </xdr:from>
    <xdr:to>
      <xdr:col>15</xdr:col>
      <xdr:colOff>82550</xdr:colOff>
      <xdr:row>63</xdr:row>
      <xdr:rowOff>162560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416963"/>
          <a:ext cx="889000" cy="54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129963</xdr:rowOff>
    </xdr:from>
    <xdr:to>
      <xdr:col>11</xdr:col>
      <xdr:colOff>31750</xdr:colOff>
      <xdr:row>62</xdr:row>
      <xdr:rowOff>157056</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416963"/>
          <a:ext cx="889000" cy="369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122344</xdr:rowOff>
    </xdr:from>
    <xdr:to>
      <xdr:col>11</xdr:col>
      <xdr:colOff>82550</xdr:colOff>
      <xdr:row>63</xdr:row>
      <xdr:rowOff>52494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7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37271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838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119804</xdr:rowOff>
    </xdr:from>
    <xdr:to>
      <xdr:col>7</xdr:col>
      <xdr:colOff>31750</xdr:colOff>
      <xdr:row>64</xdr:row>
      <xdr:rowOff>49954</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9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34731</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100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12700</xdr:rowOff>
    </xdr:from>
    <xdr:to>
      <xdr:col>23</xdr:col>
      <xdr:colOff>184150</xdr:colOff>
      <xdr:row>64</xdr:row>
      <xdr:rowOff>114300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29227</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83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4656</xdr:rowOff>
    </xdr:from>
    <xdr:to>
      <xdr:col>19</xdr:col>
      <xdr:colOff>184150</xdr:colOff>
      <xdr:row>64</xdr:row>
      <xdr:rowOff>106256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9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116433</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746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111760</xdr:rowOff>
    </xdr:from>
    <xdr:to>
      <xdr:col>15</xdr:col>
      <xdr:colOff>133350</xdr:colOff>
      <xdr:row>64</xdr:row>
      <xdr:rowOff>41910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26687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79163</xdr:rowOff>
    </xdr:from>
    <xdr:to>
      <xdr:col>11</xdr:col>
      <xdr:colOff>82550</xdr:colOff>
      <xdr:row>61</xdr:row>
      <xdr:rowOff>9313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36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19490</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13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106256</xdr:rowOff>
    </xdr:from>
    <xdr:to>
      <xdr:col>7</xdr:col>
      <xdr:colOff>31750</xdr:colOff>
      <xdr:row>63</xdr:row>
      <xdr:rowOff>36406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736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46583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505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[131,668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決算額は、類似団体・全国・県平均を下回っている。これは、ごみ処理業務や消防業務を一部事務組合で行っているためである。一部事務組合の人件費・物件費等に充てる負担金、介護保険事業、下水道事業など人件費・物件費等に充てる繰出金などといった費用を合計した場合、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人当たりの金額は大幅に増加することになり、これらも含めた経費について、抑制していく必要がある。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69633</xdr:rowOff>
    </xdr:from>
    <xdr:to>
      <xdr:col>23</xdr:col>
      <xdr:colOff>133350</xdr:colOff>
      <xdr:row>89</xdr:row>
      <xdr:rowOff>138178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57083"/>
          <a:ext cx="0" cy="14401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110255</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6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138178</xdr:rowOff>
    </xdr:from>
    <xdr:to>
      <xdr:col>24</xdr:col>
      <xdr:colOff>12700</xdr:colOff>
      <xdr:row>89</xdr:row>
      <xdr:rowOff>138178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97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156010</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00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69633</xdr:rowOff>
    </xdr:from>
    <xdr:to>
      <xdr:col>24</xdr:col>
      <xdr:colOff>12700</xdr:colOff>
      <xdr:row>81</xdr:row>
      <xdr:rowOff>69633</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57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132096</xdr:rowOff>
    </xdr:from>
    <xdr:to>
      <xdr:col>23</xdr:col>
      <xdr:colOff>133350</xdr:colOff>
      <xdr:row>81</xdr:row>
      <xdr:rowOff>69633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48096"/>
          <a:ext cx="838200" cy="10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85</xdr:row>
      <xdr:rowOff>74361</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6476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102284</xdr:rowOff>
    </xdr:from>
    <xdr:to>
      <xdr:col>23</xdr:col>
      <xdr:colOff>184150</xdr:colOff>
      <xdr:row>86</xdr:row>
      <xdr:rowOff>32434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675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132096</xdr:rowOff>
    </xdr:from>
    <xdr:to>
      <xdr:col>19</xdr:col>
      <xdr:colOff>133350</xdr:colOff>
      <xdr:row>81</xdr:row>
      <xdr:rowOff>72997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848096"/>
          <a:ext cx="889000" cy="112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128913</xdr:rowOff>
    </xdr:from>
    <xdr:to>
      <xdr:col>19</xdr:col>
      <xdr:colOff>184150</xdr:colOff>
      <xdr:row>85</xdr:row>
      <xdr:rowOff>59063</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5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43840</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617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116680</xdr:rowOff>
    </xdr:from>
    <xdr:to>
      <xdr:col>15</xdr:col>
      <xdr:colOff>82550</xdr:colOff>
      <xdr:row>81</xdr:row>
      <xdr:rowOff>72997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832680"/>
          <a:ext cx="889000" cy="127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84</xdr:row>
      <xdr:rowOff>3746</xdr:rowOff>
    </xdr:from>
    <xdr:to>
      <xdr:col>15</xdr:col>
      <xdr:colOff>133350</xdr:colOff>
      <xdr:row>84</xdr:row>
      <xdr:rowOff>105346</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40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90123</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491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116680</xdr:rowOff>
    </xdr:from>
    <xdr:to>
      <xdr:col>11</xdr:col>
      <xdr:colOff>31750</xdr:colOff>
      <xdr:row>81</xdr:row>
      <xdr:rowOff>78896</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1447800" y="13832680"/>
          <a:ext cx="889000" cy="133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124724</xdr:rowOff>
    </xdr:from>
    <xdr:to>
      <xdr:col>11</xdr:col>
      <xdr:colOff>82550</xdr:colOff>
      <xdr:row>84</xdr:row>
      <xdr:rowOff>54874</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355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39651</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441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59251</xdr:rowOff>
    </xdr:from>
    <xdr:to>
      <xdr:col>7</xdr:col>
      <xdr:colOff>31750</xdr:colOff>
      <xdr:row>83</xdr:row>
      <xdr:rowOff>160851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289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145628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375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18833</xdr:rowOff>
    </xdr:from>
    <xdr:to>
      <xdr:col>23</xdr:col>
      <xdr:colOff>184150</xdr:colOff>
      <xdr:row>81</xdr:row>
      <xdr:rowOff>120433</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906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111560</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827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81296</xdr:rowOff>
    </xdr:from>
    <xdr:to>
      <xdr:col>19</xdr:col>
      <xdr:colOff>184150</xdr:colOff>
      <xdr:row>81</xdr:row>
      <xdr:rowOff>11446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9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21623</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661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22197</xdr:rowOff>
    </xdr:from>
    <xdr:to>
      <xdr:col>15</xdr:col>
      <xdr:colOff>133350</xdr:colOff>
      <xdr:row>81</xdr:row>
      <xdr:rowOff>123797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909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133974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678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65880</xdr:rowOff>
    </xdr:from>
    <xdr:to>
      <xdr:col>11</xdr:col>
      <xdr:colOff>82550</xdr:colOff>
      <xdr:row>80</xdr:row>
      <xdr:rowOff>167480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8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6207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50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28096</xdr:rowOff>
    </xdr:from>
    <xdr:to>
      <xdr:col>7</xdr:col>
      <xdr:colOff>31750</xdr:colOff>
      <xdr:row>81</xdr:row>
      <xdr:rowOff>129696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1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139873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684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本市におけるラスパイレス指数は、令和６年度は職員構成の変動による影響に加え、令和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年度退職と令和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年度採用による指数変動の影響から、類似団体平均を上回った。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今後も、職員構成の変動に注視することにより、引き続き給与水準の適正化を図り、縮減に努める。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92711</xdr:rowOff>
    </xdr:from>
    <xdr:to>
      <xdr:col>81</xdr:col>
      <xdr:colOff>44450</xdr:colOff>
      <xdr:row>88</xdr:row>
      <xdr:rowOff>144780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08711"/>
          <a:ext cx="0" cy="14236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116857</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0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144780</xdr:rowOff>
    </xdr:from>
    <xdr:to>
      <xdr:col>81</xdr:col>
      <xdr:colOff>133350</xdr:colOff>
      <xdr:row>88</xdr:row>
      <xdr:rowOff>144780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23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7638</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52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92711</xdr:rowOff>
    </xdr:from>
    <xdr:to>
      <xdr:col>81</xdr:col>
      <xdr:colOff>133350</xdr:colOff>
      <xdr:row>80</xdr:row>
      <xdr:rowOff>92711</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50800</xdr:rowOff>
    </xdr:from>
    <xdr:to>
      <xdr:col>81</xdr:col>
      <xdr:colOff>44450</xdr:colOff>
      <xdr:row>88</xdr:row>
      <xdr:rowOff>168911</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966950"/>
          <a:ext cx="838200" cy="28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45738</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475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29211</xdr:rowOff>
    </xdr:from>
    <xdr:to>
      <xdr:col>81</xdr:col>
      <xdr:colOff>95250</xdr:colOff>
      <xdr:row>85</xdr:row>
      <xdr:rowOff>130811</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149861</xdr:rowOff>
    </xdr:from>
    <xdr:to>
      <xdr:col>77</xdr:col>
      <xdr:colOff>44450</xdr:colOff>
      <xdr:row>88</xdr:row>
      <xdr:rowOff>168911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894561"/>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125730</xdr:rowOff>
    </xdr:from>
    <xdr:to>
      <xdr:col>77</xdr:col>
      <xdr:colOff>95250</xdr:colOff>
      <xdr:row>86</xdr:row>
      <xdr:rowOff>55880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9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66057</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6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149861</xdr:rowOff>
    </xdr:from>
    <xdr:to>
      <xdr:col>72</xdr:col>
      <xdr:colOff>203200</xdr:colOff>
      <xdr:row>87</xdr:row>
      <xdr:rowOff>26670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894561"/>
          <a:ext cx="8890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99061</xdr:rowOff>
    </xdr:from>
    <xdr:to>
      <xdr:col>73</xdr:col>
      <xdr:colOff>44450</xdr:colOff>
      <xdr:row>87</xdr:row>
      <xdr:rowOff>29211</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843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39388</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6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26670</xdr:rowOff>
    </xdr:from>
    <xdr:to>
      <xdr:col>68</xdr:col>
      <xdr:colOff>152400</xdr:colOff>
      <xdr:row>87</xdr:row>
      <xdr:rowOff>74930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94282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99061</xdr:rowOff>
    </xdr:from>
    <xdr:to>
      <xdr:col>68</xdr:col>
      <xdr:colOff>203200</xdr:colOff>
      <xdr:row>87</xdr:row>
      <xdr:rowOff>29211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843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39388</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612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147320</xdr:rowOff>
    </xdr:from>
    <xdr:to>
      <xdr:col>64</xdr:col>
      <xdr:colOff>152400</xdr:colOff>
      <xdr:row>87</xdr:row>
      <xdr:rowOff>77470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87647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66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0</xdr:rowOff>
    </xdr:from>
    <xdr:to>
      <xdr:col>81</xdr:col>
      <xdr:colOff>95250</xdr:colOff>
      <xdr:row>87</xdr:row>
      <xdr:rowOff>101600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143527</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88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118111</xdr:rowOff>
    </xdr:from>
    <xdr:to>
      <xdr:col>77</xdr:col>
      <xdr:colOff>95250</xdr:colOff>
      <xdr:row>89</xdr:row>
      <xdr:rowOff>48261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520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33038</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52920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99061</xdr:rowOff>
    </xdr:from>
    <xdr:to>
      <xdr:col>73</xdr:col>
      <xdr:colOff>44450</xdr:colOff>
      <xdr:row>87</xdr:row>
      <xdr:rowOff>29211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84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13988</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930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147320</xdr:rowOff>
    </xdr:from>
    <xdr:to>
      <xdr:col>68</xdr:col>
      <xdr:colOff>203200</xdr:colOff>
      <xdr:row>87</xdr:row>
      <xdr:rowOff>77470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89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62247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97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24130</xdr:rowOff>
    </xdr:from>
    <xdr:to>
      <xdr:col>64</xdr:col>
      <xdr:colOff>152400</xdr:colOff>
      <xdr:row>87</xdr:row>
      <xdr:rowOff>125730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94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110507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502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年度においては、職員数の減少により当該団体値で</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0.12</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減少し、類似団体の平均を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下回った。これは、業務や職員配置の合理化を図ったことに加え、新規採用者が目標を満たさない状況が続いたことが影響している。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今後人口減少が見込まれる中、人員確保に努めるとともに、経験豊富な再任用職員の活用により、適切な定員管理に努める。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59436</xdr:rowOff>
    </xdr:from>
    <xdr:to>
      <xdr:col>81</xdr:col>
      <xdr:colOff>44450</xdr:colOff>
      <xdr:row>66</xdr:row>
      <xdr:rowOff>80137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003536"/>
          <a:ext cx="0" cy="13923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52214</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36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80137</xdr:rowOff>
    </xdr:from>
    <xdr:to>
      <xdr:col>81</xdr:col>
      <xdr:colOff>133350</xdr:colOff>
      <xdr:row>66</xdr:row>
      <xdr:rowOff>80137</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395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145813</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747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59436</xdr:rowOff>
    </xdr:from>
    <xdr:to>
      <xdr:col>81</xdr:col>
      <xdr:colOff>133350</xdr:colOff>
      <xdr:row>58</xdr:row>
      <xdr:rowOff>59436</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003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15621</xdr:rowOff>
    </xdr:from>
    <xdr:to>
      <xdr:col>81</xdr:col>
      <xdr:colOff>44450</xdr:colOff>
      <xdr:row>61</xdr:row>
      <xdr:rowOff>44577</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6179800" y="10474071"/>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120159</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7500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148082</xdr:rowOff>
    </xdr:from>
    <xdr:to>
      <xdr:col>81</xdr:col>
      <xdr:colOff>95250</xdr:colOff>
      <xdr:row>63</xdr:row>
      <xdr:rowOff>78232</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777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34925</xdr:rowOff>
    </xdr:from>
    <xdr:to>
      <xdr:col>77</xdr:col>
      <xdr:colOff>44450</xdr:colOff>
      <xdr:row>61</xdr:row>
      <xdr:rowOff>44577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493375"/>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119126</xdr:rowOff>
    </xdr:from>
    <xdr:to>
      <xdr:col>77</xdr:col>
      <xdr:colOff>95250</xdr:colOff>
      <xdr:row>63</xdr:row>
      <xdr:rowOff>49276</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749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34053</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8354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5969</xdr:rowOff>
    </xdr:from>
    <xdr:to>
      <xdr:col>72</xdr:col>
      <xdr:colOff>203200</xdr:colOff>
      <xdr:row>61</xdr:row>
      <xdr:rowOff>34925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464419"/>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889</xdr:rowOff>
    </xdr:from>
    <xdr:to>
      <xdr:col>73</xdr:col>
      <xdr:colOff>44450</xdr:colOff>
      <xdr:row>62</xdr:row>
      <xdr:rowOff>102489</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630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87266</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717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155702</xdr:rowOff>
    </xdr:from>
    <xdr:to>
      <xdr:col>68</xdr:col>
      <xdr:colOff>152400</xdr:colOff>
      <xdr:row>61</xdr:row>
      <xdr:rowOff>5969</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442702"/>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155448</xdr:rowOff>
    </xdr:from>
    <xdr:to>
      <xdr:col>68</xdr:col>
      <xdr:colOff>203200</xdr:colOff>
      <xdr:row>62</xdr:row>
      <xdr:rowOff>85598</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613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70375</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700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150749</xdr:rowOff>
    </xdr:from>
    <xdr:to>
      <xdr:col>64</xdr:col>
      <xdr:colOff>152400</xdr:colOff>
      <xdr:row>61</xdr:row>
      <xdr:rowOff>80899</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3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65676</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524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136271</xdr:rowOff>
    </xdr:from>
    <xdr:to>
      <xdr:col>81</xdr:col>
      <xdr:colOff>95250</xdr:colOff>
      <xdr:row>61</xdr:row>
      <xdr:rowOff>66421</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42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152798</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268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165227</xdr:rowOff>
    </xdr:from>
    <xdr:to>
      <xdr:col>77</xdr:col>
      <xdr:colOff>95250</xdr:colOff>
      <xdr:row>61</xdr:row>
      <xdr:rowOff>95377</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45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105554</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2211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155575</xdr:rowOff>
    </xdr:from>
    <xdr:to>
      <xdr:col>73</xdr:col>
      <xdr:colOff>44450</xdr:colOff>
      <xdr:row>61</xdr:row>
      <xdr:rowOff>85725</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44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95902</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211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126619</xdr:rowOff>
    </xdr:from>
    <xdr:to>
      <xdr:col>68</xdr:col>
      <xdr:colOff>203200</xdr:colOff>
      <xdr:row>61</xdr:row>
      <xdr:rowOff>56769</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413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66946</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182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104902</xdr:rowOff>
    </xdr:from>
    <xdr:to>
      <xdr:col>64</xdr:col>
      <xdr:colOff>152400</xdr:colOff>
      <xdr:row>61</xdr:row>
      <xdr:rowOff>35052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39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45229</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160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300" b="0" i="0">
              <a:solidFill>
                <a:schemeClr val="dk1"/>
              </a:solidFill>
              <a:effectLst/>
              <a:latin typeface="ＭＳ Ｐゴシック" panose="020B0600070205080204" pitchFamily="50" charset="-128"/>
              <a:ea typeface="ＭＳ Ｐゴシック" panose="020B0600070205080204" pitchFamily="50" charset="-128"/>
              <a:cs typeface="+mn-cs"/>
            </a:rPr>
            <a:t>実質公債費比率は、県・全国平均を上回っているが、類似団体平均と比較すると</a:t>
          </a:r>
          <a:r>
            <a:rPr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rPr>
            <a:t>1.2</a:t>
          </a:r>
          <a:r>
            <a:rPr lang="ja-JP" altLang="ja-JP" sz="1300" b="0" i="0">
              <a:solidFill>
                <a:schemeClr val="dk1"/>
              </a:solidFill>
              <a:effectLst/>
              <a:latin typeface="ＭＳ Ｐゴシック" panose="020B0600070205080204" pitchFamily="50" charset="-128"/>
              <a:ea typeface="ＭＳ Ｐゴシック" panose="020B0600070205080204" pitchFamily="50" charset="-128"/>
              <a:cs typeface="+mn-cs"/>
            </a:rPr>
            <a:t>ポイントを下回っている。また、令和</a:t>
          </a:r>
          <a:r>
            <a:rPr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rPr>
            <a:t>5</a:t>
          </a:r>
          <a:r>
            <a:rPr lang="ja-JP" altLang="ja-JP" sz="1300" b="0" i="0">
              <a:solidFill>
                <a:schemeClr val="dk1"/>
              </a:solidFill>
              <a:effectLst/>
              <a:latin typeface="ＭＳ Ｐゴシック" panose="020B0600070205080204" pitchFamily="50" charset="-128"/>
              <a:ea typeface="ＭＳ Ｐゴシック" panose="020B0600070205080204" pitchFamily="50" charset="-128"/>
              <a:cs typeface="+mn-cs"/>
            </a:rPr>
            <a:t>年度と比較すると</a:t>
          </a:r>
          <a:r>
            <a:rPr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rPr>
            <a:t>0.3</a:t>
          </a:r>
          <a:r>
            <a:rPr lang="ja-JP" altLang="ja-JP" sz="1300" b="0" i="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減少</a:t>
          </a:r>
          <a:r>
            <a:rPr lang="ja-JP" altLang="ja-JP" sz="1300" b="0" i="0">
              <a:solidFill>
                <a:schemeClr val="dk1"/>
              </a:solidFill>
              <a:effectLst/>
              <a:latin typeface="ＭＳ Ｐゴシック" panose="020B0600070205080204" pitchFamily="50" charset="-128"/>
              <a:ea typeface="ＭＳ Ｐゴシック" panose="020B0600070205080204" pitchFamily="50" charset="-128"/>
              <a:cs typeface="+mn-cs"/>
            </a:rPr>
            <a:t>し</a:t>
          </a:r>
          <a:r>
            <a:rPr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rPr>
            <a:t>6.9</a:t>
          </a:r>
          <a:r>
            <a:rPr lang="ja-JP" altLang="ja-JP" sz="1300" b="0" i="0">
              <a:solidFill>
                <a:schemeClr val="dk1"/>
              </a:solidFill>
              <a:effectLst/>
              <a:latin typeface="ＭＳ Ｐゴシック" panose="020B0600070205080204" pitchFamily="50" charset="-128"/>
              <a:ea typeface="ＭＳ Ｐゴシック" panose="020B0600070205080204" pitchFamily="50" charset="-128"/>
              <a:cs typeface="+mn-cs"/>
            </a:rPr>
            <a:t>％となっているが、主な</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減少</a:t>
          </a:r>
          <a:r>
            <a:rPr lang="ja-JP" altLang="ja-JP" sz="1300" b="0" i="0">
              <a:solidFill>
                <a:schemeClr val="dk1"/>
              </a:solidFill>
              <a:effectLst/>
              <a:latin typeface="ＭＳ Ｐゴシック" panose="020B0600070205080204" pitchFamily="50" charset="-128"/>
              <a:ea typeface="ＭＳ Ｐゴシック" panose="020B0600070205080204" pitchFamily="50" charset="-128"/>
              <a:cs typeface="+mn-cs"/>
            </a:rPr>
            <a:t>要因は、</a:t>
          </a:r>
          <a:r>
            <a:rPr lang="ja-JP" altLang="en-US" sz="1300" b="0" i="0">
              <a:solidFill>
                <a:schemeClr val="dk1"/>
              </a:solidFill>
              <a:effectLst/>
              <a:latin typeface="ＭＳ Ｐゴシック" panose="020B0600070205080204" pitchFamily="50" charset="-128"/>
              <a:ea typeface="ＭＳ Ｐゴシック" panose="020B0600070205080204" pitchFamily="50" charset="-128"/>
              <a:cs typeface="+mn-cs"/>
            </a:rPr>
            <a:t>元金償還終了による元利償還金、一部組合の償還額の減等により、分子額が減少し、標準税収入額等の増加し、分母額が増加したためである。</a:t>
          </a:r>
          <a:endParaRPr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endParaRPr>
        </a:p>
        <a:p>
          <a:r>
            <a:rPr lang="ja-JP" altLang="ja-JP" sz="1300" b="0" i="0">
              <a:solidFill>
                <a:schemeClr val="dk1"/>
              </a:solidFill>
              <a:effectLst/>
              <a:latin typeface="ＭＳ Ｐゴシック" panose="020B0600070205080204" pitchFamily="50" charset="-128"/>
              <a:ea typeface="ＭＳ Ｐゴシック" panose="020B0600070205080204" pitchFamily="50" charset="-128"/>
              <a:cs typeface="+mn-cs"/>
            </a:rPr>
            <a:t>　令和</a:t>
          </a:r>
          <a:r>
            <a:rPr lang="en-US" altLang="ja-JP" sz="1300" b="0" i="0">
              <a:solidFill>
                <a:schemeClr val="dk1"/>
              </a:solidFill>
              <a:effectLst/>
              <a:latin typeface="ＭＳ Ｐゴシック" panose="020B0600070205080204" pitchFamily="50" charset="-128"/>
              <a:ea typeface="ＭＳ Ｐゴシック" panose="020B0600070205080204" pitchFamily="50" charset="-128"/>
              <a:cs typeface="+mn-cs"/>
            </a:rPr>
            <a:t>4</a:t>
          </a:r>
          <a:r>
            <a:rPr lang="ja-JP" altLang="ja-JP" sz="1300" b="0" i="0">
              <a:solidFill>
                <a:schemeClr val="dk1"/>
              </a:solidFill>
              <a:effectLst/>
              <a:latin typeface="ＭＳ Ｐゴシック" panose="020B0600070205080204" pitchFamily="50" charset="-128"/>
              <a:ea typeface="ＭＳ Ｐゴシック" panose="020B0600070205080204" pitchFamily="50" charset="-128"/>
              <a:cs typeface="+mn-cs"/>
            </a:rPr>
            <a:t>年度に公債費がピークに達したことを踏まえ、事業内容の検討を行い、適量・適切な事業を実施することにより、水準を抑えていく。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00000000-0008-0000-0300-000073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48683</xdr:rowOff>
    </xdr:from>
    <xdr:to>
      <xdr:col>81</xdr:col>
      <xdr:colOff>44450</xdr:colOff>
      <xdr:row>45</xdr:row>
      <xdr:rowOff>114300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flipV="1">
          <a:off x="17018000" y="6220883"/>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86377</xdr:rowOff>
    </xdr:from>
    <xdr:ext cx="762000" cy="259045"/>
    <xdr:sp macro="" textlink="">
      <xdr:nvSpPr>
        <xdr:cNvPr id="373" name="公債費負担の状況最小値テキスト">
          <a:extLst>
            <a:ext uri="{FF2B5EF4-FFF2-40B4-BE49-F238E27FC236}">
              <a16:creationId xmlns:a16="http://schemas.microsoft.com/office/drawing/2014/main" id="{00000000-0008-0000-0300-000075010000}"/>
            </a:ext>
          </a:extLst>
        </xdr:cNvPr>
        <xdr:cNvSpPr txBox="1"/>
      </xdr:nvSpPr>
      <xdr:spPr>
        <a:xfrm>
          <a:off x="17106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114300</xdr:rowOff>
    </xdr:from>
    <xdr:to>
      <xdr:col>81</xdr:col>
      <xdr:colOff>133350</xdr:colOff>
      <xdr:row>45</xdr:row>
      <xdr:rowOff>114300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135060</xdr:rowOff>
    </xdr:from>
    <xdr:ext cx="762000" cy="259045"/>
    <xdr:sp macro="" textlink="">
      <xdr:nvSpPr>
        <xdr:cNvPr id="375" name="公債費負担の状況最大値テキスト">
          <a:extLst>
            <a:ext uri="{FF2B5EF4-FFF2-40B4-BE49-F238E27FC236}">
              <a16:creationId xmlns:a16="http://schemas.microsoft.com/office/drawing/2014/main" id="{00000000-0008-0000-0300-000077010000}"/>
            </a:ext>
          </a:extLst>
        </xdr:cNvPr>
        <xdr:cNvSpPr txBox="1"/>
      </xdr:nvSpPr>
      <xdr:spPr>
        <a:xfrm>
          <a:off x="17106900" y="596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48683</xdr:rowOff>
    </xdr:from>
    <xdr:to>
      <xdr:col>81</xdr:col>
      <xdr:colOff>133350</xdr:colOff>
      <xdr:row>36</xdr:row>
      <xdr:rowOff>48683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6220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136525</xdr:rowOff>
    </xdr:from>
    <xdr:to>
      <xdr:col>81</xdr:col>
      <xdr:colOff>44450</xdr:colOff>
      <xdr:row>42</xdr:row>
      <xdr:rowOff>25400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6179800" y="7165975"/>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42</xdr:row>
      <xdr:rowOff>127652</xdr:rowOff>
    </xdr:from>
    <xdr:ext cx="762000" cy="259045"/>
    <xdr:sp macro="" textlink="">
      <xdr:nvSpPr>
        <xdr:cNvPr id="378" name="公債費負担の状況平均値テキスト">
          <a:extLst>
            <a:ext uri="{FF2B5EF4-FFF2-40B4-BE49-F238E27FC236}">
              <a16:creationId xmlns:a16="http://schemas.microsoft.com/office/drawing/2014/main" id="{00000000-0008-0000-0300-00007A010000}"/>
            </a:ext>
          </a:extLst>
        </xdr:cNvPr>
        <xdr:cNvSpPr txBox="1"/>
      </xdr:nvSpPr>
      <xdr:spPr>
        <a:xfrm>
          <a:off x="17106900" y="73285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155575</xdr:rowOff>
    </xdr:from>
    <xdr:to>
      <xdr:col>81</xdr:col>
      <xdr:colOff>95250</xdr:colOff>
      <xdr:row>43</xdr:row>
      <xdr:rowOff>85725</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9672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136525</xdr:rowOff>
    </xdr:from>
    <xdr:to>
      <xdr:col>77</xdr:col>
      <xdr:colOff>44450</xdr:colOff>
      <xdr:row>42</xdr:row>
      <xdr:rowOff>25400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5290800" y="716597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42</xdr:row>
      <xdr:rowOff>135467</xdr:rowOff>
    </xdr:from>
    <xdr:to>
      <xdr:col>77</xdr:col>
      <xdr:colOff>95250</xdr:colOff>
      <xdr:row>43</xdr:row>
      <xdr:rowOff>65617</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129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50394</xdr:rowOff>
    </xdr:from>
    <xdr:ext cx="7366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5798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96308</xdr:rowOff>
    </xdr:from>
    <xdr:to>
      <xdr:col>72</xdr:col>
      <xdr:colOff>203200</xdr:colOff>
      <xdr:row>41</xdr:row>
      <xdr:rowOff>136525</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4401800" y="712575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45508</xdr:rowOff>
    </xdr:from>
    <xdr:to>
      <xdr:col>73</xdr:col>
      <xdr:colOff>44450</xdr:colOff>
      <xdr:row>41</xdr:row>
      <xdr:rowOff>147108</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5240000" y="707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157285</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909800" y="684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96308</xdr:rowOff>
    </xdr:from>
    <xdr:to>
      <xdr:col>68</xdr:col>
      <xdr:colOff>152400</xdr:colOff>
      <xdr:row>41</xdr:row>
      <xdr:rowOff>116417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3512800" y="712575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85725</xdr:rowOff>
    </xdr:from>
    <xdr:to>
      <xdr:col>68</xdr:col>
      <xdr:colOff>203200</xdr:colOff>
      <xdr:row>42</xdr:row>
      <xdr:rowOff>15875</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351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652</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020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85725</xdr:rowOff>
    </xdr:from>
    <xdr:to>
      <xdr:col>64</xdr:col>
      <xdr:colOff>152400</xdr:colOff>
      <xdr:row>42</xdr:row>
      <xdr:rowOff>15875</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462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652</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3131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85725</xdr:rowOff>
    </xdr:from>
    <xdr:to>
      <xdr:col>81</xdr:col>
      <xdr:colOff>95250</xdr:colOff>
      <xdr:row>42</xdr:row>
      <xdr:rowOff>15875</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9672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102252</xdr:rowOff>
    </xdr:from>
    <xdr:ext cx="762000" cy="259045"/>
    <xdr:sp macro="" textlink="">
      <xdr:nvSpPr>
        <xdr:cNvPr id="397" name="公債費負担の状況該当値テキスト">
          <a:extLst>
            <a:ext uri="{FF2B5EF4-FFF2-40B4-BE49-F238E27FC236}">
              <a16:creationId xmlns:a16="http://schemas.microsoft.com/office/drawing/2014/main" id="{00000000-0008-0000-0300-00008D010000}"/>
            </a:ext>
          </a:extLst>
        </xdr:cNvPr>
        <xdr:cNvSpPr txBox="1"/>
      </xdr:nvSpPr>
      <xdr:spPr>
        <a:xfrm>
          <a:off x="17106900" y="6960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146050</xdr:rowOff>
    </xdr:from>
    <xdr:to>
      <xdr:col>77</xdr:col>
      <xdr:colOff>95250</xdr:colOff>
      <xdr:row>42</xdr:row>
      <xdr:rowOff>76200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129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86377</xdr:rowOff>
    </xdr:from>
    <xdr:ext cx="7366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798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85725</xdr:rowOff>
    </xdr:from>
    <xdr:to>
      <xdr:col>73</xdr:col>
      <xdr:colOff>44450</xdr:colOff>
      <xdr:row>42</xdr:row>
      <xdr:rowOff>15875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40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652</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09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45508</xdr:rowOff>
    </xdr:from>
    <xdr:to>
      <xdr:col>68</xdr:col>
      <xdr:colOff>203200</xdr:colOff>
      <xdr:row>41</xdr:row>
      <xdr:rowOff>147108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351000" y="707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157285</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020800" y="684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65617</xdr:rowOff>
    </xdr:from>
    <xdr:to>
      <xdr:col>64</xdr:col>
      <xdr:colOff>152400</xdr:colOff>
      <xdr:row>41</xdr:row>
      <xdr:rowOff>167217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462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5944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131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当市の将来負担比率は、前年度と比較すると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％減少し、県や全国平均を上回っているが、類似団体と比較すると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下回った。減少した主な理由は、臨時財政対策債や旧市町村合併特例事業債の償還残高の減により将来負担である地方債の残高が減少したため分子が減少し、標準税収入等の増額により分母が増したためである。今後も起債発行額が元金償還額を下回るようにすることで、将来の負担を軽減するよう財政の健全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19</xdr:row>
      <xdr:rowOff>94978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313214"/>
          <a:ext cx="0" cy="10393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19</xdr:row>
      <xdr:rowOff>67055</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332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19</xdr:row>
      <xdr:rowOff>94978</xdr:rowOff>
    </xdr:from>
    <xdr:to>
      <xdr:col>81</xdr:col>
      <xdr:colOff>133350</xdr:colOff>
      <xdr:row>19</xdr:row>
      <xdr:rowOff>94978</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335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77651</xdr:rowOff>
    </xdr:from>
    <xdr:to>
      <xdr:col>81</xdr:col>
      <xdr:colOff>44450</xdr:colOff>
      <xdr:row>17</xdr:row>
      <xdr:rowOff>81099</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6179800" y="2992301"/>
          <a:ext cx="8382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17</xdr:row>
      <xdr:rowOff>50636</xdr:rowOff>
    </xdr:from>
    <xdr:ext cx="762000" cy="259045"/>
    <xdr:sp macro="" textlink="">
      <xdr:nvSpPr>
        <xdr:cNvPr id="442" name="将来負担の状況平均値テキスト">
          <a:extLst>
            <a:ext uri="{FF2B5EF4-FFF2-40B4-BE49-F238E27FC236}">
              <a16:creationId xmlns:a16="http://schemas.microsoft.com/office/drawing/2014/main" id="{00000000-0008-0000-0300-0000BA010000}"/>
            </a:ext>
          </a:extLst>
        </xdr:cNvPr>
        <xdr:cNvSpPr txBox="1"/>
      </xdr:nvSpPr>
      <xdr:spPr>
        <a:xfrm>
          <a:off x="17106900" y="2965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78559</xdr:rowOff>
    </xdr:from>
    <xdr:to>
      <xdr:col>81</xdr:col>
      <xdr:colOff>95250</xdr:colOff>
      <xdr:row>18</xdr:row>
      <xdr:rowOff>8709</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967200" y="2993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81099</xdr:rowOff>
    </xdr:from>
    <xdr:to>
      <xdr:col>77</xdr:col>
      <xdr:colOff>44450</xdr:colOff>
      <xdr:row>18</xdr:row>
      <xdr:rowOff>95794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5290800" y="2995749"/>
          <a:ext cx="889000" cy="186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17</xdr:row>
      <xdr:rowOff>126819</xdr:rowOff>
    </xdr:from>
    <xdr:to>
      <xdr:col>77</xdr:col>
      <xdr:colOff>95250</xdr:colOff>
      <xdr:row>18</xdr:row>
      <xdr:rowOff>56969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304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41746</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31278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95794</xdr:rowOff>
    </xdr:from>
    <xdr:to>
      <xdr:col>72</xdr:col>
      <xdr:colOff>203200</xdr:colOff>
      <xdr:row>20</xdr:row>
      <xdr:rowOff>1089</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4401800" y="3181894"/>
          <a:ext cx="889000" cy="248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13879</xdr:rowOff>
    </xdr:from>
    <xdr:to>
      <xdr:col>73</xdr:col>
      <xdr:colOff>44450</xdr:colOff>
      <xdr:row>16</xdr:row>
      <xdr:rowOff>115479</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75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125656</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525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1089</xdr:rowOff>
    </xdr:from>
    <xdr:to>
      <xdr:col>68</xdr:col>
      <xdr:colOff>152400</xdr:colOff>
      <xdr:row>22</xdr:row>
      <xdr:rowOff>135618</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3512800" y="3430089"/>
          <a:ext cx="889000" cy="47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17</xdr:row>
      <xdr:rowOff>19957</xdr:rowOff>
    </xdr:from>
    <xdr:to>
      <xdr:col>68</xdr:col>
      <xdr:colOff>203200</xdr:colOff>
      <xdr:row>17</xdr:row>
      <xdr:rowOff>121557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93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131734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703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28575</xdr:rowOff>
    </xdr:from>
    <xdr:to>
      <xdr:col>64</xdr:col>
      <xdr:colOff>152400</xdr:colOff>
      <xdr:row>17</xdr:row>
      <xdr:rowOff>130175</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94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140352</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712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26851</xdr:rowOff>
    </xdr:from>
    <xdr:to>
      <xdr:col>81</xdr:col>
      <xdr:colOff>95250</xdr:colOff>
      <xdr:row>17</xdr:row>
      <xdr:rowOff>128451</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967200" y="2941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43378</xdr:rowOff>
    </xdr:from>
    <xdr:ext cx="762000" cy="259045"/>
    <xdr:sp macro="" textlink="">
      <xdr:nvSpPr>
        <xdr:cNvPr id="461" name="将来負担の状況該当値テキスト">
          <a:extLst>
            <a:ext uri="{FF2B5EF4-FFF2-40B4-BE49-F238E27FC236}">
              <a16:creationId xmlns:a16="http://schemas.microsoft.com/office/drawing/2014/main" id="{00000000-0008-0000-0300-0000CD010000}"/>
            </a:ext>
          </a:extLst>
        </xdr:cNvPr>
        <xdr:cNvSpPr txBox="1"/>
      </xdr:nvSpPr>
      <xdr:spPr>
        <a:xfrm>
          <a:off x="17106900" y="2786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30299</xdr:rowOff>
    </xdr:from>
    <xdr:to>
      <xdr:col>77</xdr:col>
      <xdr:colOff>95250</xdr:colOff>
      <xdr:row>17</xdr:row>
      <xdr:rowOff>131899</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129000" y="2944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142076</xdr:rowOff>
    </xdr:from>
    <xdr:ext cx="7366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798800" y="27138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44994</xdr:rowOff>
    </xdr:from>
    <xdr:to>
      <xdr:col>73</xdr:col>
      <xdr:colOff>44450</xdr:colOff>
      <xdr:row>18</xdr:row>
      <xdr:rowOff>146594</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5240000" y="313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131371</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909800" y="3217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121739</xdr:rowOff>
    </xdr:from>
    <xdr:to>
      <xdr:col>68</xdr:col>
      <xdr:colOff>203200</xdr:colOff>
      <xdr:row>20</xdr:row>
      <xdr:rowOff>51889</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4351000" y="337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36666</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020800" y="3465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84818</xdr:rowOff>
    </xdr:from>
    <xdr:to>
      <xdr:col>64</xdr:col>
      <xdr:colOff>152400</xdr:colOff>
      <xdr:row>23</xdr:row>
      <xdr:rowOff>14968</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3462000" y="385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171195</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131800" y="3943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茨城県坂東市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52,143
47,620
123.03
24,995,834
23,286,294
1,268,848
14,122,353
24,654,525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職員数の水準が類似団体平均を下回ったことから、人件費についても類似団体平均を</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1.8</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下回った。引き続き、時間外勤務手当の縮減や適切な定員管理などの取り組みを通して人件費の削減に努める。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78014</xdr:rowOff>
    </xdr:from>
    <xdr:to>
      <xdr:col>24</xdr:col>
      <xdr:colOff>25400</xdr:colOff>
      <xdr:row>41</xdr:row>
      <xdr:rowOff>53522</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564414"/>
          <a:ext cx="0" cy="15185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25599</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05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53522</xdr:rowOff>
    </xdr:from>
    <xdr:to>
      <xdr:col>24</xdr:col>
      <xdr:colOff>114300</xdr:colOff>
      <xdr:row>41</xdr:row>
      <xdr:rowOff>53522</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82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164391</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07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78014</xdr:rowOff>
    </xdr:from>
    <xdr:to>
      <xdr:col>24</xdr:col>
      <xdr:colOff>114300</xdr:colOff>
      <xdr:row>32</xdr:row>
      <xdr:rowOff>78014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564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86178</xdr:rowOff>
    </xdr:from>
    <xdr:to>
      <xdr:col>24</xdr:col>
      <xdr:colOff>25400</xdr:colOff>
      <xdr:row>35</xdr:row>
      <xdr:rowOff>135164</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086928"/>
          <a:ext cx="8382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7455</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3511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35378</xdr:rowOff>
    </xdr:from>
    <xdr:to>
      <xdr:col>24</xdr:col>
      <xdr:colOff>76200</xdr:colOff>
      <xdr:row>37</xdr:row>
      <xdr:rowOff>136978</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79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37193</xdr:rowOff>
    </xdr:from>
    <xdr:to>
      <xdr:col>19</xdr:col>
      <xdr:colOff>187325</xdr:colOff>
      <xdr:row>35</xdr:row>
      <xdr:rowOff>86178</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03794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166007</xdr:rowOff>
    </xdr:from>
    <xdr:to>
      <xdr:col>20</xdr:col>
      <xdr:colOff>38100</xdr:colOff>
      <xdr:row>36</xdr:row>
      <xdr:rowOff>96157</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6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80934</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253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69850</xdr:rowOff>
    </xdr:from>
    <xdr:to>
      <xdr:col>15</xdr:col>
      <xdr:colOff>98425</xdr:colOff>
      <xdr:row>35</xdr:row>
      <xdr:rowOff>37193</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727700"/>
          <a:ext cx="889000" cy="31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51707</xdr:rowOff>
    </xdr:from>
    <xdr:to>
      <xdr:col>15</xdr:col>
      <xdr:colOff>149225</xdr:colOff>
      <xdr:row>35</xdr:row>
      <xdr:rowOff>153307</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5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138084</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138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69850</xdr:rowOff>
    </xdr:from>
    <xdr:to>
      <xdr:col>11</xdr:col>
      <xdr:colOff>9525</xdr:colOff>
      <xdr:row>35</xdr:row>
      <xdr:rowOff>86178</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727700"/>
          <a:ext cx="889000" cy="35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84364</xdr:rowOff>
    </xdr:from>
    <xdr:to>
      <xdr:col>11</xdr:col>
      <xdr:colOff>60325</xdr:colOff>
      <xdr:row>36</xdr:row>
      <xdr:rowOff>14514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5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170741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171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157843</xdr:rowOff>
    </xdr:from>
    <xdr:to>
      <xdr:col>6</xdr:col>
      <xdr:colOff>171450</xdr:colOff>
      <xdr:row>35</xdr:row>
      <xdr:rowOff>87993</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5987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98170</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756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84364</xdr:rowOff>
    </xdr:from>
    <xdr:to>
      <xdr:col>24</xdr:col>
      <xdr:colOff>76200</xdr:colOff>
      <xdr:row>36</xdr:row>
      <xdr:rowOff>14514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085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100891</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930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35378</xdr:rowOff>
    </xdr:from>
    <xdr:to>
      <xdr:col>20</xdr:col>
      <xdr:colOff>38100</xdr:colOff>
      <xdr:row>35</xdr:row>
      <xdr:rowOff>136978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03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147155</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805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157843</xdr:rowOff>
    </xdr:from>
    <xdr:to>
      <xdr:col>15</xdr:col>
      <xdr:colOff>149225</xdr:colOff>
      <xdr:row>35</xdr:row>
      <xdr:rowOff>87993</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987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98170</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756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19050</xdr:rowOff>
    </xdr:from>
    <xdr:to>
      <xdr:col>11</xdr:col>
      <xdr:colOff>60325</xdr:colOff>
      <xdr:row>33</xdr:row>
      <xdr:rowOff>120650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6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130827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44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35378</xdr:rowOff>
    </xdr:from>
    <xdr:to>
      <xdr:col>6</xdr:col>
      <xdr:colOff>171450</xdr:colOff>
      <xdr:row>35</xdr:row>
      <xdr:rowOff>136978</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03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121755</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1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物件費に係る経常収支比率は、類似団体・全国・県平均を下回っており、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％となっている。経常的経費充当一般財源額は増加しており、主な要因としては、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物価高騰による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学校給食賄材料費の増加などが挙げられる。今後も経常経費に対するマイナスシーリングの実施など、コスト削減に努める。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22</xdr:row>
      <xdr:rowOff>5080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148607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4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5080</xdr:rowOff>
    </xdr:from>
    <xdr:to>
      <xdr:col>82</xdr:col>
      <xdr:colOff>196850</xdr:colOff>
      <xdr:row>22</xdr:row>
      <xdr:rowOff>5080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76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142240</xdr:rowOff>
    </xdr:from>
    <xdr:to>
      <xdr:col>82</xdr:col>
      <xdr:colOff>107950</xdr:colOff>
      <xdr:row>15</xdr:row>
      <xdr:rowOff>92710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54254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18</xdr:row>
      <xdr:rowOff>63517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3149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91440</xdr:rowOff>
    </xdr:from>
    <xdr:to>
      <xdr:col>82</xdr:col>
      <xdr:colOff>158750</xdr:colOff>
      <xdr:row>19</xdr:row>
      <xdr:rowOff>21590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17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146050</xdr:rowOff>
    </xdr:from>
    <xdr:to>
      <xdr:col>78</xdr:col>
      <xdr:colOff>69850</xdr:colOff>
      <xdr:row>14</xdr:row>
      <xdr:rowOff>142240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37490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18</xdr:row>
      <xdr:rowOff>0</xdr:rowOff>
    </xdr:from>
    <xdr:to>
      <xdr:col>78</xdr:col>
      <xdr:colOff>120650</xdr:colOff>
      <xdr:row>18</xdr:row>
      <xdr:rowOff>101600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8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86377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317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12</xdr:row>
      <xdr:rowOff>134620</xdr:rowOff>
    </xdr:from>
    <xdr:to>
      <xdr:col>73</xdr:col>
      <xdr:colOff>180975</xdr:colOff>
      <xdr:row>13</xdr:row>
      <xdr:rowOff>146050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19202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18</xdr:row>
      <xdr:rowOff>0</xdr:rowOff>
    </xdr:from>
    <xdr:to>
      <xdr:col>74</xdr:col>
      <xdr:colOff>31750</xdr:colOff>
      <xdr:row>18</xdr:row>
      <xdr:rowOff>101600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308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86377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317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12</xdr:row>
      <xdr:rowOff>134620</xdr:rowOff>
    </xdr:from>
    <xdr:to>
      <xdr:col>69</xdr:col>
      <xdr:colOff>92075</xdr:colOff>
      <xdr:row>14</xdr:row>
      <xdr:rowOff>35560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192020"/>
          <a:ext cx="889000" cy="24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19050</xdr:rowOff>
    </xdr:from>
    <xdr:to>
      <xdr:col>69</xdr:col>
      <xdr:colOff>142875</xdr:colOff>
      <xdr:row>17</xdr:row>
      <xdr:rowOff>120650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105427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302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64770</xdr:rowOff>
    </xdr:from>
    <xdr:to>
      <xdr:col>65</xdr:col>
      <xdr:colOff>53975</xdr:colOff>
      <xdr:row>17</xdr:row>
      <xdr:rowOff>166370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151147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58437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5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91440</xdr:rowOff>
    </xdr:from>
    <xdr:to>
      <xdr:col>78</xdr:col>
      <xdr:colOff>120650</xdr:colOff>
      <xdr:row>15</xdr:row>
      <xdr:rowOff>21590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49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31767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260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95250</xdr:rowOff>
    </xdr:from>
    <xdr:to>
      <xdr:col>74</xdr:col>
      <xdr:colOff>31750</xdr:colOff>
      <xdr:row>14</xdr:row>
      <xdr:rowOff>25400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3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35577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09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83820</xdr:rowOff>
    </xdr:from>
    <xdr:to>
      <xdr:col>69</xdr:col>
      <xdr:colOff>142875</xdr:colOff>
      <xdr:row>13</xdr:row>
      <xdr:rowOff>13970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14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24147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191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156210</xdr:rowOff>
    </xdr:from>
    <xdr:to>
      <xdr:col>65</xdr:col>
      <xdr:colOff>53975</xdr:colOff>
      <xdr:row>14</xdr:row>
      <xdr:rowOff>86360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96537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15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扶助費に係る経常収支比率は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全国・県平均は下回っている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要因として、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児童手当制度改正による被用者高校生年代児童手当の増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や医療福祉費（マル福）制度の利用が増加したことなどが挙げられる。引き続き資格審査等の適正化、就労や自立支援の指導などにより増加を抑える施策を推進する。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37193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60757"/>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37193</xdr:rowOff>
    </xdr:from>
    <xdr:to>
      <xdr:col>24</xdr:col>
      <xdr:colOff>114300</xdr:colOff>
      <xdr:row>61</xdr:row>
      <xdr:rowOff>37193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127000</xdr:rowOff>
    </xdr:from>
    <xdr:to>
      <xdr:col>24</xdr:col>
      <xdr:colOff>25400</xdr:colOff>
      <xdr:row>58</xdr:row>
      <xdr:rowOff>159657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0711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68234</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694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51707</xdr:rowOff>
    </xdr:from>
    <xdr:to>
      <xdr:col>24</xdr:col>
      <xdr:colOff>76200</xdr:colOff>
      <xdr:row>57</xdr:row>
      <xdr:rowOff>153307</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82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127000</xdr:rowOff>
    </xdr:from>
    <xdr:to>
      <xdr:col>19</xdr:col>
      <xdr:colOff>187325</xdr:colOff>
      <xdr:row>58</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071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32855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62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4535</xdr:rowOff>
    </xdr:from>
    <xdr:to>
      <xdr:col>15</xdr:col>
      <xdr:colOff>98425</xdr:colOff>
      <xdr:row>58</xdr:row>
      <xdr:rowOff>127000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777185"/>
          <a:ext cx="889000" cy="293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100693</xdr:rowOff>
    </xdr:from>
    <xdr:to>
      <xdr:col>15</xdr:col>
      <xdr:colOff>149225</xdr:colOff>
      <xdr:row>56</xdr:row>
      <xdr:rowOff>30843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41020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4535</xdr:rowOff>
    </xdr:from>
    <xdr:to>
      <xdr:col>11</xdr:col>
      <xdr:colOff>9525</xdr:colOff>
      <xdr:row>57</xdr:row>
      <xdr:rowOff>4535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1320800" y="97771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35378</xdr:rowOff>
    </xdr:from>
    <xdr:to>
      <xdr:col>11</xdr:col>
      <xdr:colOff>60325</xdr:colOff>
      <xdr:row>55</xdr:row>
      <xdr:rowOff>136978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147155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92528</xdr:rowOff>
    </xdr:from>
    <xdr:to>
      <xdr:col>6</xdr:col>
      <xdr:colOff>171450</xdr:colOff>
      <xdr:row>57</xdr:row>
      <xdr:rowOff>22678</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32855</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108857</xdr:rowOff>
    </xdr:from>
    <xdr:to>
      <xdr:col>24</xdr:col>
      <xdr:colOff>76200</xdr:colOff>
      <xdr:row>59</xdr:row>
      <xdr:rowOff>39007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80934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0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76200</xdr:rowOff>
    </xdr:from>
    <xdr:to>
      <xdr:col>20</xdr:col>
      <xdr:colOff>38100</xdr:colOff>
      <xdr:row>59</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162577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76200</xdr:rowOff>
    </xdr:from>
    <xdr:to>
      <xdr:col>15</xdr:col>
      <xdr:colOff>149225</xdr:colOff>
      <xdr:row>59</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162577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125185</xdr:rowOff>
    </xdr:from>
    <xdr:to>
      <xdr:col>11</xdr:col>
      <xdr:colOff>60325</xdr:colOff>
      <xdr:row>57</xdr:row>
      <xdr:rowOff>55335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40112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125185</xdr:rowOff>
    </xdr:from>
    <xdr:to>
      <xdr:col>6</xdr:col>
      <xdr:colOff>171450</xdr:colOff>
      <xdr:row>57</xdr:row>
      <xdr:rowOff>55335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40112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その他に係る経常収支比率は、類似団体平均、県・全国平均のいずれも下回って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、前年度に比べ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％となった。主な要因は、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法適用化に伴う農業集落排水事業特別会計繰出金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したためである。今後も各事業会計の経営改善に向け積極的に取り組んでいく。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146050</xdr:rowOff>
    </xdr:from>
    <xdr:to>
      <xdr:col>82</xdr:col>
      <xdr:colOff>107950</xdr:colOff>
      <xdr:row>61</xdr:row>
      <xdr:rowOff>50800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3290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22877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50800</xdr:rowOff>
    </xdr:from>
    <xdr:to>
      <xdr:col>82</xdr:col>
      <xdr:colOff>196850</xdr:colOff>
      <xdr:row>61</xdr:row>
      <xdr:rowOff>50800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60977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7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146050</xdr:rowOff>
    </xdr:from>
    <xdr:to>
      <xdr:col>82</xdr:col>
      <xdr:colOff>196850</xdr:colOff>
      <xdr:row>53</xdr:row>
      <xdr:rowOff>146050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3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127000</xdr:rowOff>
    </xdr:from>
    <xdr:to>
      <xdr:col>82</xdr:col>
      <xdr:colOff>107950</xdr:colOff>
      <xdr:row>59</xdr:row>
      <xdr:rowOff>88900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899650"/>
          <a:ext cx="8382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29227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10144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57150</xdr:rowOff>
    </xdr:from>
    <xdr:to>
      <xdr:col>82</xdr:col>
      <xdr:colOff>158750</xdr:colOff>
      <xdr:row>59</xdr:row>
      <xdr:rowOff>158750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1017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31750</xdr:rowOff>
    </xdr:from>
    <xdr:to>
      <xdr:col>78</xdr:col>
      <xdr:colOff>69850</xdr:colOff>
      <xdr:row>59</xdr:row>
      <xdr:rowOff>88900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1473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95250</xdr:rowOff>
    </xdr:from>
    <xdr:to>
      <xdr:col>78</xdr:col>
      <xdr:colOff>120650</xdr:colOff>
      <xdr:row>60</xdr:row>
      <xdr:rowOff>25400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21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10177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29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50800</xdr:rowOff>
    </xdr:from>
    <xdr:to>
      <xdr:col>73</xdr:col>
      <xdr:colOff>180975</xdr:colOff>
      <xdr:row>59</xdr:row>
      <xdr:rowOff>31750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9949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152400</xdr:rowOff>
    </xdr:from>
    <xdr:to>
      <xdr:col>74</xdr:col>
      <xdr:colOff>31750</xdr:colOff>
      <xdr:row>58</xdr:row>
      <xdr:rowOff>82550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2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92727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69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50800</xdr:rowOff>
    </xdr:from>
    <xdr:to>
      <xdr:col>69</xdr:col>
      <xdr:colOff>92075</xdr:colOff>
      <xdr:row>59</xdr:row>
      <xdr:rowOff>88900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994900"/>
          <a:ext cx="8890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114300</xdr:rowOff>
    </xdr:from>
    <xdr:to>
      <xdr:col>69</xdr:col>
      <xdr:colOff>142875</xdr:colOff>
      <xdr:row>58</xdr:row>
      <xdr:rowOff>44450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8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54627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5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76200</xdr:rowOff>
    </xdr:from>
    <xdr:to>
      <xdr:col>65</xdr:col>
      <xdr:colOff>53975</xdr:colOff>
      <xdr:row>59</xdr:row>
      <xdr:rowOff>6350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16527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76200</xdr:rowOff>
    </xdr:from>
    <xdr:to>
      <xdr:col>82</xdr:col>
      <xdr:colOff>158750</xdr:colOff>
      <xdr:row>58</xdr:row>
      <xdr:rowOff>6350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4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92727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69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38100</xdr:rowOff>
    </xdr:from>
    <xdr:to>
      <xdr:col>78</xdr:col>
      <xdr:colOff>120650</xdr:colOff>
      <xdr:row>59</xdr:row>
      <xdr:rowOff>139700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15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149877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92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152400</xdr:rowOff>
    </xdr:from>
    <xdr:to>
      <xdr:col>74</xdr:col>
      <xdr:colOff>31750</xdr:colOff>
      <xdr:row>59</xdr:row>
      <xdr:rowOff>82550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67327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0</xdr:rowOff>
    </xdr:from>
    <xdr:to>
      <xdr:col>69</xdr:col>
      <xdr:colOff>142875</xdr:colOff>
      <xdr:row>58</xdr:row>
      <xdr:rowOff>101600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86377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38100</xdr:rowOff>
    </xdr:from>
    <xdr:to>
      <xdr:col>65</xdr:col>
      <xdr:colOff>53975</xdr:colOff>
      <xdr:row>59</xdr:row>
      <xdr:rowOff>139700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15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124477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24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明朝" panose="02020600040205080304" pitchFamily="18" charset="-128"/>
              <a:ea typeface="ＭＳ Ｐ明朝" panose="02020600040205080304" pitchFamily="18"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補助費等に係る経常収支比率は、類似団体平均を上回っており、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16.2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％となっている。主な要因としては、ふるさと応援寄附に係る報償費の増加や</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法適用化に伴う農業集落排水事業特別会計繰出金</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の増などが挙げられる。</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その他、一部事務組合で行っているごみ処理業務や消防業務に係る負担金があるため、他の類似団体と比較するとポイントが例年高い水準となってしまう要因のひとつとして挙げられる。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引き続き補助金の費用対効果、経費負担の在り方等について検討し、削減に努める。</a:t>
          </a:r>
          <a:endParaRPr lang="ja-JP" altLang="ja-JP" sz="12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143328</xdr:rowOff>
    </xdr:from>
    <xdr:to>
      <xdr:col>82</xdr:col>
      <xdr:colOff>107950</xdr:colOff>
      <xdr:row>41</xdr:row>
      <xdr:rowOff>69850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629728"/>
          <a:ext cx="0" cy="1469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58255</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373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143328</xdr:rowOff>
    </xdr:from>
    <xdr:to>
      <xdr:col>82</xdr:col>
      <xdr:colOff>196850</xdr:colOff>
      <xdr:row>32</xdr:row>
      <xdr:rowOff>143328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629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20865</xdr:rowOff>
    </xdr:from>
    <xdr:to>
      <xdr:col>82</xdr:col>
      <xdr:colOff>107950</xdr:colOff>
      <xdr:row>40</xdr:row>
      <xdr:rowOff>78015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5671800" y="6707415"/>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141713</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142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125186</xdr:rowOff>
    </xdr:from>
    <xdr:to>
      <xdr:col>82</xdr:col>
      <xdr:colOff>158750</xdr:colOff>
      <xdr:row>37</xdr:row>
      <xdr:rowOff>55336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2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20865</xdr:rowOff>
    </xdr:from>
    <xdr:to>
      <xdr:col>78</xdr:col>
      <xdr:colOff>69850</xdr:colOff>
      <xdr:row>39</xdr:row>
      <xdr:rowOff>53522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4782800" y="67074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108857</xdr:rowOff>
    </xdr:from>
    <xdr:to>
      <xdr:col>78</xdr:col>
      <xdr:colOff>120650</xdr:colOff>
      <xdr:row>37</xdr:row>
      <xdr:rowOff>39007</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281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49184</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049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94343</xdr:rowOff>
    </xdr:from>
    <xdr:to>
      <xdr:col>73</xdr:col>
      <xdr:colOff>180975</xdr:colOff>
      <xdr:row>39</xdr:row>
      <xdr:rowOff>53522</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609443"/>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125186</xdr:rowOff>
    </xdr:from>
    <xdr:to>
      <xdr:col>74</xdr:col>
      <xdr:colOff>31750</xdr:colOff>
      <xdr:row>37</xdr:row>
      <xdr:rowOff>55336</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2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65513</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06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94343</xdr:rowOff>
    </xdr:from>
    <xdr:to>
      <xdr:col>69</xdr:col>
      <xdr:colOff>92075</xdr:colOff>
      <xdr:row>39</xdr:row>
      <xdr:rowOff>37193</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609443"/>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157843</xdr:rowOff>
    </xdr:from>
    <xdr:to>
      <xdr:col>69</xdr:col>
      <xdr:colOff>142875</xdr:colOff>
      <xdr:row>37</xdr:row>
      <xdr:rowOff>87993</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98170</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098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141515</xdr:rowOff>
    </xdr:from>
    <xdr:to>
      <xdr:col>65</xdr:col>
      <xdr:colOff>53975</xdr:colOff>
      <xdr:row>39</xdr:row>
      <xdr:rowOff>71665</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65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81841</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425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40</xdr:row>
      <xdr:rowOff>27215</xdr:rowOff>
    </xdr:from>
    <xdr:to>
      <xdr:col>82</xdr:col>
      <xdr:colOff>158750</xdr:colOff>
      <xdr:row>40</xdr:row>
      <xdr:rowOff>128815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88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170742</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85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141515</xdr:rowOff>
    </xdr:from>
    <xdr:to>
      <xdr:col>78</xdr:col>
      <xdr:colOff>120650</xdr:colOff>
      <xdr:row>39</xdr:row>
      <xdr:rowOff>71665</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65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56442</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742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39</xdr:row>
      <xdr:rowOff>2722</xdr:rowOff>
    </xdr:from>
    <xdr:to>
      <xdr:col>74</xdr:col>
      <xdr:colOff>31750</xdr:colOff>
      <xdr:row>39</xdr:row>
      <xdr:rowOff>104322</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68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89099</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77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43543</xdr:rowOff>
    </xdr:from>
    <xdr:to>
      <xdr:col>69</xdr:col>
      <xdr:colOff>142875</xdr:colOff>
      <xdr:row>38</xdr:row>
      <xdr:rowOff>145143</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55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129920</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64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157843</xdr:rowOff>
    </xdr:from>
    <xdr:to>
      <xdr:col>65</xdr:col>
      <xdr:colOff>53975</xdr:colOff>
      <xdr:row>39</xdr:row>
      <xdr:rowOff>87993</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672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72770</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75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公債費に係る経常収支比率は、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H15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年度臨時財政対策債や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H25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岩井中学校体育館大規模改造事業等の元金償還終了により、令和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の減少、類似団体平均と比較し、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ポイント下回った。今後は、令和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年度のピークを過ぎ減少に転じたが、新規市債の発行額を元金償還額より少なくするなどの制限を行い、引き続き水準を抑える。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9" name="公債費グラフ枠">
          <a:extLst>
            <a:ext uri="{FF2B5EF4-FFF2-40B4-BE49-F238E27FC236}">
              <a16:creationId xmlns:a16="http://schemas.microsoft.com/office/drawing/2014/main" id="{00000000-0008-0000-0400-00007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114300</xdr:rowOff>
    </xdr:from>
    <xdr:to>
      <xdr:col>24</xdr:col>
      <xdr:colOff>25400</xdr:colOff>
      <xdr:row>80</xdr:row>
      <xdr:rowOff>114300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4826000" y="12458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86377</xdr:rowOff>
    </xdr:from>
    <xdr:ext cx="762000" cy="259045"/>
    <xdr:sp macro="" textlink="">
      <xdr:nvSpPr>
        <xdr:cNvPr id="371" name="公債費最小値テキスト">
          <a:extLst>
            <a:ext uri="{FF2B5EF4-FFF2-40B4-BE49-F238E27FC236}">
              <a16:creationId xmlns:a16="http://schemas.microsoft.com/office/drawing/2014/main" id="{00000000-0008-0000-0400-000073010000}"/>
            </a:ext>
          </a:extLst>
        </xdr:cNvPr>
        <xdr:cNvSpPr txBox="1"/>
      </xdr:nvSpPr>
      <xdr:spPr>
        <a:xfrm>
          <a:off x="4914900" y="1380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114300</xdr:rowOff>
    </xdr:from>
    <xdr:to>
      <xdr:col>24</xdr:col>
      <xdr:colOff>114300</xdr:colOff>
      <xdr:row>80</xdr:row>
      <xdr:rowOff>114300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737100" y="1383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29227</xdr:rowOff>
    </xdr:from>
    <xdr:ext cx="762000" cy="259045"/>
    <xdr:sp macro="" textlink="">
      <xdr:nvSpPr>
        <xdr:cNvPr id="373" name="公債費最大値テキスト">
          <a:extLst>
            <a:ext uri="{FF2B5EF4-FFF2-40B4-BE49-F238E27FC236}">
              <a16:creationId xmlns:a16="http://schemas.microsoft.com/office/drawing/2014/main" id="{00000000-0008-0000-0400-000075010000}"/>
            </a:ext>
          </a:extLst>
        </xdr:cNvPr>
        <xdr:cNvSpPr txBox="1"/>
      </xdr:nvSpPr>
      <xdr:spPr>
        <a:xfrm>
          <a:off x="4914900" y="1220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114300</xdr:rowOff>
    </xdr:from>
    <xdr:to>
      <xdr:col>24</xdr:col>
      <xdr:colOff>114300</xdr:colOff>
      <xdr:row>72</xdr:row>
      <xdr:rowOff>114300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4737100" y="12458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88900</xdr:rowOff>
    </xdr:from>
    <xdr:to>
      <xdr:col>24</xdr:col>
      <xdr:colOff>25400</xdr:colOff>
      <xdr:row>79</xdr:row>
      <xdr:rowOff>31750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987800" y="134620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124477</xdr:rowOff>
    </xdr:from>
    <xdr:ext cx="762000" cy="259045"/>
    <xdr:sp macro="" textlink="">
      <xdr:nvSpPr>
        <xdr:cNvPr id="376" name="公債費平均値テキスト">
          <a:extLst>
            <a:ext uri="{FF2B5EF4-FFF2-40B4-BE49-F238E27FC236}">
              <a16:creationId xmlns:a16="http://schemas.microsoft.com/office/drawing/2014/main" id="{00000000-0008-0000-0400-000078010000}"/>
            </a:ext>
          </a:extLst>
        </xdr:cNvPr>
        <xdr:cNvSpPr txBox="1"/>
      </xdr:nvSpPr>
      <xdr:spPr>
        <a:xfrm>
          <a:off x="4914900" y="1349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152400</xdr:rowOff>
    </xdr:from>
    <xdr:to>
      <xdr:col>24</xdr:col>
      <xdr:colOff>76200</xdr:colOff>
      <xdr:row>79</xdr:row>
      <xdr:rowOff>82550</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4775200" y="1352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31750</xdr:rowOff>
    </xdr:from>
    <xdr:to>
      <xdr:col>19</xdr:col>
      <xdr:colOff>187325</xdr:colOff>
      <xdr:row>79</xdr:row>
      <xdr:rowOff>120650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3098800" y="135763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79</xdr:row>
      <xdr:rowOff>120650</xdr:rowOff>
    </xdr:from>
    <xdr:to>
      <xdr:col>20</xdr:col>
      <xdr:colOff>38100</xdr:colOff>
      <xdr:row>80</xdr:row>
      <xdr:rowOff>50800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937000" y="1366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35577</xdr:rowOff>
    </xdr:from>
    <xdr:ext cx="7366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606800" y="1375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139700</xdr:rowOff>
    </xdr:from>
    <xdr:to>
      <xdr:col>15</xdr:col>
      <xdr:colOff>98425</xdr:colOff>
      <xdr:row>79</xdr:row>
      <xdr:rowOff>120650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2209800" y="135128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88900</xdr:rowOff>
    </xdr:from>
    <xdr:to>
      <xdr:col>15</xdr:col>
      <xdr:colOff>149225</xdr:colOff>
      <xdr:row>79</xdr:row>
      <xdr:rowOff>19050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0480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12700</xdr:rowOff>
    </xdr:from>
    <xdr:to>
      <xdr:col>11</xdr:col>
      <xdr:colOff>9525</xdr:colOff>
      <xdr:row>78</xdr:row>
      <xdr:rowOff>139700</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a:off x="1320800" y="133858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38100</xdr:rowOff>
    </xdr:from>
    <xdr:to>
      <xdr:col>11</xdr:col>
      <xdr:colOff>60325</xdr:colOff>
      <xdr:row>78</xdr:row>
      <xdr:rowOff>139700</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2159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149877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18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82550</xdr:rowOff>
    </xdr:from>
    <xdr:to>
      <xdr:col>6</xdr:col>
      <xdr:colOff>171450</xdr:colOff>
      <xdr:row>78</xdr:row>
      <xdr:rowOff>12700</xdr:rowOff>
    </xdr:to>
    <xdr:sp macro="" textlink="">
      <xdr:nvSpPr>
        <xdr:cNvPr id="387" name="フローチャート: 判断 386">
          <a:extLst>
            <a:ext uri="{FF2B5EF4-FFF2-40B4-BE49-F238E27FC236}">
              <a16:creationId xmlns:a16="http://schemas.microsoft.com/office/drawing/2014/main" id="{00000000-0008-0000-0400-000083010000}"/>
            </a:ext>
          </a:extLst>
        </xdr:cNvPr>
        <xdr:cNvSpPr/>
      </xdr:nvSpPr>
      <xdr:spPr>
        <a:xfrm>
          <a:off x="1270000" y="1328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22877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05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38100</xdr:rowOff>
    </xdr:from>
    <xdr:to>
      <xdr:col>24</xdr:col>
      <xdr:colOff>76200</xdr:colOff>
      <xdr:row>78</xdr:row>
      <xdr:rowOff>139700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47752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54627</xdr:rowOff>
    </xdr:from>
    <xdr:ext cx="762000" cy="259045"/>
    <xdr:sp macro="" textlink="">
      <xdr:nvSpPr>
        <xdr:cNvPr id="395" name="公債費該当値テキスト">
          <a:extLst>
            <a:ext uri="{FF2B5EF4-FFF2-40B4-BE49-F238E27FC236}">
              <a16:creationId xmlns:a16="http://schemas.microsoft.com/office/drawing/2014/main" id="{00000000-0008-0000-0400-00008B010000}"/>
            </a:ext>
          </a:extLst>
        </xdr:cNvPr>
        <xdr:cNvSpPr txBox="1"/>
      </xdr:nvSpPr>
      <xdr:spPr>
        <a:xfrm>
          <a:off x="49149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152400</xdr:rowOff>
    </xdr:from>
    <xdr:to>
      <xdr:col>20</xdr:col>
      <xdr:colOff>38100</xdr:colOff>
      <xdr:row>79</xdr:row>
      <xdr:rowOff>82550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39370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92727</xdr:rowOff>
    </xdr:from>
    <xdr:ext cx="7366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3606800" y="1329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69850</xdr:rowOff>
    </xdr:from>
    <xdr:to>
      <xdr:col>15</xdr:col>
      <xdr:colOff>149225</xdr:colOff>
      <xdr:row>80</xdr:row>
      <xdr:rowOff>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3048000" y="1361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156227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2717800" y="1370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88900</xdr:rowOff>
    </xdr:from>
    <xdr:to>
      <xdr:col>11</xdr:col>
      <xdr:colOff>60325</xdr:colOff>
      <xdr:row>79</xdr:row>
      <xdr:rowOff>19050</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21590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3827</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828800" y="1354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133350</xdr:rowOff>
    </xdr:from>
    <xdr:to>
      <xdr:col>6</xdr:col>
      <xdr:colOff>171450</xdr:colOff>
      <xdr:row>78</xdr:row>
      <xdr:rowOff>63500</xdr:rowOff>
    </xdr:to>
    <xdr:sp macro="" textlink="">
      <xdr:nvSpPr>
        <xdr:cNvPr id="402" name="楕円 401">
          <a:extLst>
            <a:ext uri="{FF2B5EF4-FFF2-40B4-BE49-F238E27FC236}">
              <a16:creationId xmlns:a16="http://schemas.microsoft.com/office/drawing/2014/main" id="{00000000-0008-0000-0400-000092010000}"/>
            </a:ext>
          </a:extLst>
        </xdr:cNvPr>
        <xdr:cNvSpPr/>
      </xdr:nvSpPr>
      <xdr:spPr>
        <a:xfrm>
          <a:off x="1270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48277</xdr:rowOff>
    </xdr:from>
    <xdr:ext cx="762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939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公債費以外に係る経常収支比率は、類似団体・県・全国平均をいずれも下回っており、前年度に比べ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ポイント増加し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76.5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％となった。これは、物件費や人件費が増額になっていることが主な要因であり、さらなる経費の削減に努める。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2" name="公債費以外グラフ枠">
          <a:extLst>
            <a:ext uri="{FF2B5EF4-FFF2-40B4-BE49-F238E27FC236}">
              <a16:creationId xmlns:a16="http://schemas.microsoft.com/office/drawing/2014/main" id="{00000000-0008-0000-0400-0000B0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61685</xdr:rowOff>
    </xdr:from>
    <xdr:to>
      <xdr:col>82</xdr:col>
      <xdr:colOff>107950</xdr:colOff>
      <xdr:row>81</xdr:row>
      <xdr:rowOff>15421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6510000" y="12748985"/>
          <a:ext cx="0" cy="1153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158948</xdr:rowOff>
    </xdr:from>
    <xdr:ext cx="762000" cy="259045"/>
    <xdr:sp macro="" textlink="">
      <xdr:nvSpPr>
        <xdr:cNvPr id="434" name="公債費以外最小値テキスト">
          <a:extLst>
            <a:ext uri="{FF2B5EF4-FFF2-40B4-BE49-F238E27FC236}">
              <a16:creationId xmlns:a16="http://schemas.microsoft.com/office/drawing/2014/main" id="{00000000-0008-0000-0400-0000B2010000}"/>
            </a:ext>
          </a:extLst>
        </xdr:cNvPr>
        <xdr:cNvSpPr txBox="1"/>
      </xdr:nvSpPr>
      <xdr:spPr>
        <a:xfrm>
          <a:off x="16598900" y="13874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15421</xdr:rowOff>
    </xdr:from>
    <xdr:to>
      <xdr:col>82</xdr:col>
      <xdr:colOff>196850</xdr:colOff>
      <xdr:row>81</xdr:row>
      <xdr:rowOff>15421</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6421100" y="13902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148062</xdr:rowOff>
    </xdr:from>
    <xdr:ext cx="762000" cy="259045"/>
    <xdr:sp macro="" textlink="">
      <xdr:nvSpPr>
        <xdr:cNvPr id="436" name="公債費以外最大値テキスト">
          <a:extLst>
            <a:ext uri="{FF2B5EF4-FFF2-40B4-BE49-F238E27FC236}">
              <a16:creationId xmlns:a16="http://schemas.microsoft.com/office/drawing/2014/main" id="{00000000-0008-0000-0400-0000B4010000}"/>
            </a:ext>
          </a:extLst>
        </xdr:cNvPr>
        <xdr:cNvSpPr txBox="1"/>
      </xdr:nvSpPr>
      <xdr:spPr>
        <a:xfrm>
          <a:off x="16598900" y="1249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61685</xdr:rowOff>
    </xdr:from>
    <xdr:to>
      <xdr:col>82</xdr:col>
      <xdr:colOff>196850</xdr:colOff>
      <xdr:row>74</xdr:row>
      <xdr:rowOff>61685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6421100" y="1274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132443</xdr:rowOff>
    </xdr:from>
    <xdr:to>
      <xdr:col>82</xdr:col>
      <xdr:colOff>107950</xdr:colOff>
      <xdr:row>77</xdr:row>
      <xdr:rowOff>69850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5671800" y="13162643"/>
          <a:ext cx="8382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78</xdr:row>
      <xdr:rowOff>135363</xdr:rowOff>
    </xdr:from>
    <xdr:ext cx="762000" cy="259045"/>
    <xdr:sp macro="" textlink="">
      <xdr:nvSpPr>
        <xdr:cNvPr id="439" name="公債費以外平均値テキスト">
          <a:extLst>
            <a:ext uri="{FF2B5EF4-FFF2-40B4-BE49-F238E27FC236}">
              <a16:creationId xmlns:a16="http://schemas.microsoft.com/office/drawing/2014/main" id="{00000000-0008-0000-0400-0000B7010000}"/>
            </a:ext>
          </a:extLst>
        </xdr:cNvPr>
        <xdr:cNvSpPr txBox="1"/>
      </xdr:nvSpPr>
      <xdr:spPr>
        <a:xfrm>
          <a:off x="16598900" y="13508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163286</xdr:rowOff>
    </xdr:from>
    <xdr:to>
      <xdr:col>82</xdr:col>
      <xdr:colOff>158750</xdr:colOff>
      <xdr:row>79</xdr:row>
      <xdr:rowOff>93436</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6459200" y="1353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140607</xdr:rowOff>
    </xdr:from>
    <xdr:to>
      <xdr:col>78</xdr:col>
      <xdr:colOff>69850</xdr:colOff>
      <xdr:row>76</xdr:row>
      <xdr:rowOff>132443</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4782800" y="12999357"/>
          <a:ext cx="889000" cy="163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95250</xdr:rowOff>
    </xdr:from>
    <xdr:to>
      <xdr:col>78</xdr:col>
      <xdr:colOff>120650</xdr:colOff>
      <xdr:row>78</xdr:row>
      <xdr:rowOff>25400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5621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10177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38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45357</xdr:rowOff>
    </xdr:from>
    <xdr:to>
      <xdr:col>73</xdr:col>
      <xdr:colOff>180975</xdr:colOff>
      <xdr:row>75</xdr:row>
      <xdr:rowOff>140607</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a:off x="13893800" y="12389757"/>
          <a:ext cx="889000" cy="609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155121</xdr:rowOff>
    </xdr:from>
    <xdr:to>
      <xdr:col>74</xdr:col>
      <xdr:colOff>31750</xdr:colOff>
      <xdr:row>76</xdr:row>
      <xdr:rowOff>85271</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4732000" y="1301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70048</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401800" y="13100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45357</xdr:rowOff>
    </xdr:from>
    <xdr:to>
      <xdr:col>69</xdr:col>
      <xdr:colOff>92075</xdr:colOff>
      <xdr:row>75</xdr:row>
      <xdr:rowOff>140607</xdr:rowOff>
    </xdr:to>
    <xdr:cxnSp macro="">
      <xdr:nvCxnSpPr>
        <xdr:cNvPr id="447" name="直線コネクタ 446">
          <a:extLst>
            <a:ext uri="{FF2B5EF4-FFF2-40B4-BE49-F238E27FC236}">
              <a16:creationId xmlns:a16="http://schemas.microsoft.com/office/drawing/2014/main" id="{00000000-0008-0000-0400-0000BF010000}"/>
            </a:ext>
          </a:extLst>
        </xdr:cNvPr>
        <xdr:cNvCxnSpPr/>
      </xdr:nvCxnSpPr>
      <xdr:spPr>
        <a:xfrm flipV="1">
          <a:off x="13004800" y="12389757"/>
          <a:ext cx="889000" cy="609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46265</xdr:rowOff>
    </xdr:from>
    <xdr:to>
      <xdr:col>69</xdr:col>
      <xdr:colOff>142875</xdr:colOff>
      <xdr:row>75</xdr:row>
      <xdr:rowOff>147864</xdr:rowOff>
    </xdr:to>
    <xdr:sp macro="" textlink="">
      <xdr:nvSpPr>
        <xdr:cNvPr id="448" name="フローチャート: 判断 447">
          <a:extLst>
            <a:ext uri="{FF2B5EF4-FFF2-40B4-BE49-F238E27FC236}">
              <a16:creationId xmlns:a16="http://schemas.microsoft.com/office/drawing/2014/main" id="{00000000-0008-0000-0400-0000C0010000}"/>
            </a:ext>
          </a:extLst>
        </xdr:cNvPr>
        <xdr:cNvSpPr/>
      </xdr:nvSpPr>
      <xdr:spPr>
        <a:xfrm>
          <a:off x="13843000" y="1290501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132641</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2991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40821</xdr:rowOff>
    </xdr:from>
    <xdr:to>
      <xdr:col>65</xdr:col>
      <xdr:colOff>53975</xdr:colOff>
      <xdr:row>77</xdr:row>
      <xdr:rowOff>142421</xdr:rowOff>
    </xdr:to>
    <xdr:sp macro="" textlink="">
      <xdr:nvSpPr>
        <xdr:cNvPr id="450" name="フローチャート: 判断 449">
          <a:extLst>
            <a:ext uri="{FF2B5EF4-FFF2-40B4-BE49-F238E27FC236}">
              <a16:creationId xmlns:a16="http://schemas.microsoft.com/office/drawing/2014/main" id="{00000000-0008-0000-0400-0000C2010000}"/>
            </a:ext>
          </a:extLst>
        </xdr:cNvPr>
        <xdr:cNvSpPr/>
      </xdr:nvSpPr>
      <xdr:spPr>
        <a:xfrm>
          <a:off x="12954000" y="13242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127198</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328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6459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35577</xdr:rowOff>
    </xdr:from>
    <xdr:ext cx="762000" cy="259045"/>
    <xdr:sp macro="" textlink="">
      <xdr:nvSpPr>
        <xdr:cNvPr id="458" name="公債費以外該当値テキスト">
          <a:extLst>
            <a:ext uri="{FF2B5EF4-FFF2-40B4-BE49-F238E27FC236}">
              <a16:creationId xmlns:a16="http://schemas.microsoft.com/office/drawing/2014/main" id="{00000000-0008-0000-0400-0000CA010000}"/>
            </a:ext>
          </a:extLst>
        </xdr:cNvPr>
        <xdr:cNvSpPr txBox="1"/>
      </xdr:nvSpPr>
      <xdr:spPr>
        <a:xfrm>
          <a:off x="165989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81643</xdr:rowOff>
    </xdr:from>
    <xdr:to>
      <xdr:col>78</xdr:col>
      <xdr:colOff>120650</xdr:colOff>
      <xdr:row>77</xdr:row>
      <xdr:rowOff>11793</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5621000" y="1311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21970</xdr:rowOff>
    </xdr:from>
    <xdr:ext cx="7366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5290800" y="1288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89807</xdr:rowOff>
    </xdr:from>
    <xdr:to>
      <xdr:col>74</xdr:col>
      <xdr:colOff>31750</xdr:colOff>
      <xdr:row>76</xdr:row>
      <xdr:rowOff>19957</xdr:rowOff>
    </xdr:to>
    <xdr:sp macro="" textlink="">
      <xdr:nvSpPr>
        <xdr:cNvPr id="461" name="楕円 460">
          <a:extLst>
            <a:ext uri="{FF2B5EF4-FFF2-40B4-BE49-F238E27FC236}">
              <a16:creationId xmlns:a16="http://schemas.microsoft.com/office/drawing/2014/main" id="{00000000-0008-0000-0400-0000CD010000}"/>
            </a:ext>
          </a:extLst>
        </xdr:cNvPr>
        <xdr:cNvSpPr/>
      </xdr:nvSpPr>
      <xdr:spPr>
        <a:xfrm>
          <a:off x="14732000" y="1294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30134</xdr:rowOff>
    </xdr:from>
    <xdr:ext cx="762000" cy="259045"/>
    <xdr:sp macro="" textlink="">
      <xdr:nvSpPr>
        <xdr:cNvPr id="462" name="テキスト ボックス 461">
          <a:extLst>
            <a:ext uri="{FF2B5EF4-FFF2-40B4-BE49-F238E27FC236}">
              <a16:creationId xmlns:a16="http://schemas.microsoft.com/office/drawing/2014/main" id="{00000000-0008-0000-0400-0000CE010000}"/>
            </a:ext>
          </a:extLst>
        </xdr:cNvPr>
        <xdr:cNvSpPr txBox="1"/>
      </xdr:nvSpPr>
      <xdr:spPr>
        <a:xfrm>
          <a:off x="14401800" y="1271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71</xdr:row>
      <xdr:rowOff>166007</xdr:rowOff>
    </xdr:from>
    <xdr:to>
      <xdr:col>69</xdr:col>
      <xdr:colOff>142875</xdr:colOff>
      <xdr:row>72</xdr:row>
      <xdr:rowOff>96157</xdr:rowOff>
    </xdr:to>
    <xdr:sp macro="" textlink="">
      <xdr:nvSpPr>
        <xdr:cNvPr id="463" name="楕円 462">
          <a:extLst>
            <a:ext uri="{FF2B5EF4-FFF2-40B4-BE49-F238E27FC236}">
              <a16:creationId xmlns:a16="http://schemas.microsoft.com/office/drawing/2014/main" id="{00000000-0008-0000-0400-0000CF010000}"/>
            </a:ext>
          </a:extLst>
        </xdr:cNvPr>
        <xdr:cNvSpPr/>
      </xdr:nvSpPr>
      <xdr:spPr>
        <a:xfrm>
          <a:off x="13843000" y="12338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70</xdr:row>
      <xdr:rowOff>106334</xdr:rowOff>
    </xdr:from>
    <xdr:ext cx="762000" cy="259045"/>
    <xdr:sp macro="" textlink="">
      <xdr:nvSpPr>
        <xdr:cNvPr id="464" name="テキスト ボックス 463">
          <a:extLst>
            <a:ext uri="{FF2B5EF4-FFF2-40B4-BE49-F238E27FC236}">
              <a16:creationId xmlns:a16="http://schemas.microsoft.com/office/drawing/2014/main" id="{00000000-0008-0000-0400-0000D0010000}"/>
            </a:ext>
          </a:extLst>
        </xdr:cNvPr>
        <xdr:cNvSpPr txBox="1"/>
      </xdr:nvSpPr>
      <xdr:spPr>
        <a:xfrm>
          <a:off x="13512800" y="1210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89807</xdr:rowOff>
    </xdr:from>
    <xdr:to>
      <xdr:col>65</xdr:col>
      <xdr:colOff>53975</xdr:colOff>
      <xdr:row>76</xdr:row>
      <xdr:rowOff>19957</xdr:rowOff>
    </xdr:to>
    <xdr:sp macro="" textlink="">
      <xdr:nvSpPr>
        <xdr:cNvPr id="465" name="楕円 464">
          <a:extLst>
            <a:ext uri="{FF2B5EF4-FFF2-40B4-BE49-F238E27FC236}">
              <a16:creationId xmlns:a16="http://schemas.microsoft.com/office/drawing/2014/main" id="{00000000-0008-0000-0400-0000D1010000}"/>
            </a:ext>
          </a:extLst>
        </xdr:cNvPr>
        <xdr:cNvSpPr/>
      </xdr:nvSpPr>
      <xdr:spPr>
        <a:xfrm>
          <a:off x="12954000" y="1294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30134</xdr:rowOff>
    </xdr:from>
    <xdr:ext cx="762000" cy="259045"/>
    <xdr:sp macro="" textlink="">
      <xdr:nvSpPr>
        <xdr:cNvPr id="466" name="テキスト ボックス 465">
          <a:extLst>
            <a:ext uri="{FF2B5EF4-FFF2-40B4-BE49-F238E27FC236}">
              <a16:creationId xmlns:a16="http://schemas.microsoft.com/office/drawing/2014/main" id="{00000000-0008-0000-0400-0000D2010000}"/>
            </a:ext>
          </a:extLst>
        </xdr:cNvPr>
        <xdr:cNvSpPr txBox="1"/>
      </xdr:nvSpPr>
      <xdr:spPr>
        <a:xfrm>
          <a:off x="12623800" y="1271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茨城県坂東市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65844</xdr:rowOff>
    </xdr:from>
    <xdr:to>
      <xdr:col>29</xdr:col>
      <xdr:colOff>127000</xdr:colOff>
      <xdr:row>20</xdr:row>
      <xdr:rowOff>133477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70869"/>
          <a:ext cx="0" cy="143923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105554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82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133477</xdr:rowOff>
    </xdr:from>
    <xdr:to>
      <xdr:col>30</xdr:col>
      <xdr:colOff>25400</xdr:colOff>
      <xdr:row>20</xdr:row>
      <xdr:rowOff>133477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6101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152221</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14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65844</xdr:rowOff>
    </xdr:from>
    <xdr:to>
      <xdr:col>30</xdr:col>
      <xdr:colOff>25400</xdr:colOff>
      <xdr:row>12</xdr:row>
      <xdr:rowOff>65844</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708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150328</xdr:rowOff>
    </xdr:from>
    <xdr:to>
      <xdr:col>29</xdr:col>
      <xdr:colOff>127000</xdr:colOff>
      <xdr:row>17</xdr:row>
      <xdr:rowOff>70971</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941153"/>
          <a:ext cx="647700" cy="920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12</xdr:row>
      <xdr:rowOff>166510</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2715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149983</xdr:rowOff>
    </xdr:from>
    <xdr:to>
      <xdr:col>29</xdr:col>
      <xdr:colOff>177800</xdr:colOff>
      <xdr:row>14</xdr:row>
      <xdr:rowOff>80133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426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70971</xdr:rowOff>
    </xdr:from>
    <xdr:to>
      <xdr:col>26</xdr:col>
      <xdr:colOff>50800</xdr:colOff>
      <xdr:row>17</xdr:row>
      <xdr:rowOff>107939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033246"/>
          <a:ext cx="698500" cy="369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36696</xdr:rowOff>
    </xdr:from>
    <xdr:to>
      <xdr:col>26</xdr:col>
      <xdr:colOff>101600</xdr:colOff>
      <xdr:row>15</xdr:row>
      <xdr:rowOff>138296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6560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148473</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4249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107939</xdr:rowOff>
    </xdr:from>
    <xdr:to>
      <xdr:col>22</xdr:col>
      <xdr:colOff>114300</xdr:colOff>
      <xdr:row>17</xdr:row>
      <xdr:rowOff>139910</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070214"/>
          <a:ext cx="698500" cy="319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103872</xdr:rowOff>
    </xdr:from>
    <xdr:to>
      <xdr:col>22</xdr:col>
      <xdr:colOff>165100</xdr:colOff>
      <xdr:row>17</xdr:row>
      <xdr:rowOff>34022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894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44199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663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139910</xdr:rowOff>
    </xdr:from>
    <xdr:to>
      <xdr:col>18</xdr:col>
      <xdr:colOff>177800</xdr:colOff>
      <xdr:row>18</xdr:row>
      <xdr:rowOff>8400</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102185"/>
          <a:ext cx="698500" cy="399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133328</xdr:rowOff>
    </xdr:from>
    <xdr:to>
      <xdr:col>19</xdr:col>
      <xdr:colOff>38100</xdr:colOff>
      <xdr:row>17</xdr:row>
      <xdr:rowOff>63478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29241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73655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693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45481</xdr:rowOff>
    </xdr:from>
    <xdr:to>
      <xdr:col>15</xdr:col>
      <xdr:colOff>101600</xdr:colOff>
      <xdr:row>17</xdr:row>
      <xdr:rowOff>147081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0077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157258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776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99528</xdr:rowOff>
    </xdr:from>
    <xdr:to>
      <xdr:col>29</xdr:col>
      <xdr:colOff>177800</xdr:colOff>
      <xdr:row>17</xdr:row>
      <xdr:rowOff>29678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8903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71605</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862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20171</xdr:rowOff>
    </xdr:from>
    <xdr:to>
      <xdr:col>26</xdr:col>
      <xdr:colOff>101600</xdr:colOff>
      <xdr:row>17</xdr:row>
      <xdr:rowOff>121771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9824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106548</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0688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57139</xdr:rowOff>
    </xdr:from>
    <xdr:to>
      <xdr:col>22</xdr:col>
      <xdr:colOff>165100</xdr:colOff>
      <xdr:row>17</xdr:row>
      <xdr:rowOff>158739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0194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143516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105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89110</xdr:rowOff>
    </xdr:from>
    <xdr:to>
      <xdr:col>19</xdr:col>
      <xdr:colOff>38100</xdr:colOff>
      <xdr:row>18</xdr:row>
      <xdr:rowOff>19260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0513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4037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137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129050</xdr:rowOff>
    </xdr:from>
    <xdr:to>
      <xdr:col>15</xdr:col>
      <xdr:colOff>101600</xdr:colOff>
      <xdr:row>18</xdr:row>
      <xdr:rowOff>59200</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0913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43977</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177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a:extLst>
            <a:ext uri="{FF2B5EF4-FFF2-40B4-BE49-F238E27FC236}">
              <a16:creationId xmlns:a16="http://schemas.microsoft.com/office/drawing/2014/main" id="{00000000-0008-0000-0500-00006D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68631</xdr:rowOff>
    </xdr:from>
    <xdr:to>
      <xdr:col>29</xdr:col>
      <xdr:colOff>127000</xdr:colOff>
      <xdr:row>37</xdr:row>
      <xdr:rowOff>331368</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651500" y="5993181"/>
          <a:ext cx="0" cy="146288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303445</xdr:rowOff>
    </xdr:from>
    <xdr:ext cx="762000" cy="259045"/>
    <xdr:sp macro="" textlink="">
      <xdr:nvSpPr>
        <xdr:cNvPr id="111" name="人口1人当たり決算額の推移最小値テキスト445">
          <a:extLst>
            <a:ext uri="{FF2B5EF4-FFF2-40B4-BE49-F238E27FC236}">
              <a16:creationId xmlns:a16="http://schemas.microsoft.com/office/drawing/2014/main" id="{00000000-0008-0000-0500-00006F000000}"/>
            </a:ext>
          </a:extLst>
        </xdr:cNvPr>
        <xdr:cNvSpPr txBox="1"/>
      </xdr:nvSpPr>
      <xdr:spPr>
        <a:xfrm>
          <a:off x="5740400" y="7428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331368</xdr:rowOff>
    </xdr:from>
    <xdr:to>
      <xdr:col>30</xdr:col>
      <xdr:colOff>25400</xdr:colOff>
      <xdr:row>37</xdr:row>
      <xdr:rowOff>331368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745606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326458</xdr:rowOff>
    </xdr:from>
    <xdr:ext cx="762000" cy="259045"/>
    <xdr:sp macro="" textlink="">
      <xdr:nvSpPr>
        <xdr:cNvPr id="113" name="人口1人当たり決算額の推移最大値テキスト445">
          <a:extLst>
            <a:ext uri="{FF2B5EF4-FFF2-40B4-BE49-F238E27FC236}">
              <a16:creationId xmlns:a16="http://schemas.microsoft.com/office/drawing/2014/main" id="{00000000-0008-0000-0500-000071000000}"/>
            </a:ext>
          </a:extLst>
        </xdr:cNvPr>
        <xdr:cNvSpPr txBox="1"/>
      </xdr:nvSpPr>
      <xdr:spPr>
        <a:xfrm>
          <a:off x="5740400" y="5736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68631</xdr:rowOff>
    </xdr:from>
    <xdr:to>
      <xdr:col>30</xdr:col>
      <xdr:colOff>25400</xdr:colOff>
      <xdr:row>33</xdr:row>
      <xdr:rowOff>68631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59931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98654</xdr:rowOff>
    </xdr:from>
    <xdr:to>
      <xdr:col>29</xdr:col>
      <xdr:colOff>127000</xdr:colOff>
      <xdr:row>35</xdr:row>
      <xdr:rowOff>196571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003800" y="6709004"/>
          <a:ext cx="647700" cy="979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33</xdr:row>
      <xdr:rowOff>224172</xdr:rowOff>
    </xdr:from>
    <xdr:ext cx="762000" cy="259045"/>
    <xdr:sp macro="" textlink="">
      <xdr:nvSpPr>
        <xdr:cNvPr id="116" name="人口1人当たり決算額の推移平均値テキスト445">
          <a:extLst>
            <a:ext uri="{FF2B5EF4-FFF2-40B4-BE49-F238E27FC236}">
              <a16:creationId xmlns:a16="http://schemas.microsoft.com/office/drawing/2014/main" id="{00000000-0008-0000-0500-000074000000}"/>
            </a:ext>
          </a:extLst>
        </xdr:cNvPr>
        <xdr:cNvSpPr txBox="1"/>
      </xdr:nvSpPr>
      <xdr:spPr>
        <a:xfrm>
          <a:off x="5740400" y="61487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36195</xdr:rowOff>
    </xdr:from>
    <xdr:to>
      <xdr:col>29</xdr:col>
      <xdr:colOff>177800</xdr:colOff>
      <xdr:row>34</xdr:row>
      <xdr:rowOff>137795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5600700" y="63036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71984</xdr:rowOff>
    </xdr:from>
    <xdr:to>
      <xdr:col>26</xdr:col>
      <xdr:colOff>50800</xdr:colOff>
      <xdr:row>35</xdr:row>
      <xdr:rowOff>98654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4305300" y="6682334"/>
          <a:ext cx="698500" cy="266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33</xdr:row>
      <xdr:rowOff>325831</xdr:rowOff>
    </xdr:from>
    <xdr:to>
      <xdr:col>26</xdr:col>
      <xdr:colOff>101600</xdr:colOff>
      <xdr:row>34</xdr:row>
      <xdr:rowOff>84531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953000" y="62503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94708</xdr:rowOff>
    </xdr:from>
    <xdr:ext cx="7366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622800" y="60192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55753</xdr:rowOff>
    </xdr:from>
    <xdr:to>
      <xdr:col>22</xdr:col>
      <xdr:colOff>114300</xdr:colOff>
      <xdr:row>35</xdr:row>
      <xdr:rowOff>71984</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3606800" y="6666103"/>
          <a:ext cx="698500" cy="162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34</xdr:row>
      <xdr:rowOff>249707</xdr:rowOff>
    </xdr:from>
    <xdr:to>
      <xdr:col>22</xdr:col>
      <xdr:colOff>165100</xdr:colOff>
      <xdr:row>35</xdr:row>
      <xdr:rowOff>8407</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254500" y="65171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18584</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924300" y="628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55753</xdr:rowOff>
    </xdr:from>
    <xdr:to>
      <xdr:col>18</xdr:col>
      <xdr:colOff>177800</xdr:colOff>
      <xdr:row>36</xdr:row>
      <xdr:rowOff>21158</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2908300" y="6666103"/>
          <a:ext cx="698500" cy="3083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33147</xdr:rowOff>
    </xdr:from>
    <xdr:to>
      <xdr:col>19</xdr:col>
      <xdr:colOff>38100</xdr:colOff>
      <xdr:row>35</xdr:row>
      <xdr:rowOff>134747</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3556000" y="6643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119524</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225800" y="6729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135865</xdr:rowOff>
    </xdr:from>
    <xdr:to>
      <xdr:col>15</xdr:col>
      <xdr:colOff>101600</xdr:colOff>
      <xdr:row>35</xdr:row>
      <xdr:rowOff>237465</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2857500" y="67462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247642</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527300" y="651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145771</xdr:rowOff>
    </xdr:from>
    <xdr:to>
      <xdr:col>29</xdr:col>
      <xdr:colOff>177800</xdr:colOff>
      <xdr:row>35</xdr:row>
      <xdr:rowOff>247371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5600700" y="67561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117848</xdr:rowOff>
    </xdr:from>
    <xdr:ext cx="762000" cy="259045"/>
    <xdr:sp macro="" textlink="">
      <xdr:nvSpPr>
        <xdr:cNvPr id="135" name="人口1人当たり決算額の推移該当値テキスト445">
          <a:extLst>
            <a:ext uri="{FF2B5EF4-FFF2-40B4-BE49-F238E27FC236}">
              <a16:creationId xmlns:a16="http://schemas.microsoft.com/office/drawing/2014/main" id="{00000000-0008-0000-0500-000087000000}"/>
            </a:ext>
          </a:extLst>
        </xdr:cNvPr>
        <xdr:cNvSpPr txBox="1"/>
      </xdr:nvSpPr>
      <xdr:spPr>
        <a:xfrm>
          <a:off x="5740400" y="6728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47854</xdr:rowOff>
    </xdr:from>
    <xdr:to>
      <xdr:col>26</xdr:col>
      <xdr:colOff>101600</xdr:colOff>
      <xdr:row>35</xdr:row>
      <xdr:rowOff>149454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953000" y="66582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134231</xdr:rowOff>
    </xdr:from>
    <xdr:ext cx="7366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622800" y="6744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21184</xdr:rowOff>
    </xdr:from>
    <xdr:to>
      <xdr:col>22</xdr:col>
      <xdr:colOff>165100</xdr:colOff>
      <xdr:row>35</xdr:row>
      <xdr:rowOff>122784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254500" y="66315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107561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924300" y="6717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4953</xdr:rowOff>
    </xdr:from>
    <xdr:to>
      <xdr:col>19</xdr:col>
      <xdr:colOff>38100</xdr:colOff>
      <xdr:row>35</xdr:row>
      <xdr:rowOff>106553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3556000" y="66153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116730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225800" y="6384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313258</xdr:rowOff>
    </xdr:from>
    <xdr:to>
      <xdr:col>15</xdr:col>
      <xdr:colOff>101600</xdr:colOff>
      <xdr:row>36</xdr:row>
      <xdr:rowOff>71958</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2857500" y="69236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56735</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2527300" y="700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茨城県坂東市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52,143
47,620
123.03
24,995,834
23,286,294
1,268,848
14,122,353
24,654,525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51072</xdr:rowOff>
    </xdr:from>
    <xdr:to>
      <xdr:col>24</xdr:col>
      <xdr:colOff>62865</xdr:colOff>
      <xdr:row>38</xdr:row>
      <xdr:rowOff>115171</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366022"/>
          <a:ext cx="1270" cy="1264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118998</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3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115171</xdr:rowOff>
    </xdr:from>
    <xdr:to>
      <xdr:col>24</xdr:col>
      <xdr:colOff>152400</xdr:colOff>
      <xdr:row>38</xdr:row>
      <xdr:rowOff>115171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3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169199</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141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51072</xdr:rowOff>
    </xdr:from>
    <xdr:to>
      <xdr:col>24</xdr:col>
      <xdr:colOff>152400</xdr:colOff>
      <xdr:row>31</xdr:row>
      <xdr:rowOff>51072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36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107239</xdr:rowOff>
    </xdr:from>
    <xdr:to>
      <xdr:col>24</xdr:col>
      <xdr:colOff>63500</xdr:colOff>
      <xdr:row>37</xdr:row>
      <xdr:rowOff>7021</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279439"/>
          <a:ext cx="838200" cy="71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120807</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6072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97930</xdr:rowOff>
    </xdr:from>
    <xdr:to>
      <xdr:col>24</xdr:col>
      <xdr:colOff>114300</xdr:colOff>
      <xdr:row>34</xdr:row>
      <xdr:rowOff>28080</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75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7021</xdr:rowOff>
    </xdr:from>
    <xdr:to>
      <xdr:col>19</xdr:col>
      <xdr:colOff>177800</xdr:colOff>
      <xdr:row>37</xdr:row>
      <xdr:rowOff>27298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350671"/>
          <a:ext cx="889000" cy="2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89517</xdr:rowOff>
    </xdr:from>
    <xdr:to>
      <xdr:col>20</xdr:col>
      <xdr:colOff>38100</xdr:colOff>
      <xdr:row>35</xdr:row>
      <xdr:rowOff>19667</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5918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36194</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694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27298</xdr:rowOff>
    </xdr:from>
    <xdr:to>
      <xdr:col>15</xdr:col>
      <xdr:colOff>50800</xdr:colOff>
      <xdr:row>37</xdr:row>
      <xdr:rowOff>86253</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370948"/>
          <a:ext cx="889000" cy="58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57124</xdr:rowOff>
    </xdr:from>
    <xdr:to>
      <xdr:col>15</xdr:col>
      <xdr:colOff>101600</xdr:colOff>
      <xdr:row>35</xdr:row>
      <xdr:rowOff>158724</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57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3801</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33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86253</xdr:rowOff>
    </xdr:from>
    <xdr:to>
      <xdr:col>10</xdr:col>
      <xdr:colOff>114300</xdr:colOff>
      <xdr:row>37</xdr:row>
      <xdr:rowOff>90597</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429903"/>
          <a:ext cx="8890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50381</xdr:rowOff>
    </xdr:from>
    <xdr:to>
      <xdr:col>10</xdr:col>
      <xdr:colOff>165100</xdr:colOff>
      <xdr:row>35</xdr:row>
      <xdr:rowOff>151981</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05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168508</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2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87163</xdr:rowOff>
    </xdr:from>
    <xdr:to>
      <xdr:col>6</xdr:col>
      <xdr:colOff>38100</xdr:colOff>
      <xdr:row>37</xdr:row>
      <xdr:rowOff>17313</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259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33840</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034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56439</xdr:rowOff>
    </xdr:from>
    <xdr:to>
      <xdr:col>24</xdr:col>
      <xdr:colOff>114300</xdr:colOff>
      <xdr:row>36</xdr:row>
      <xdr:rowOff>158039</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2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34866</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207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127671</xdr:rowOff>
    </xdr:from>
    <xdr:to>
      <xdr:col>20</xdr:col>
      <xdr:colOff>38100</xdr:colOff>
      <xdr:row>37</xdr:row>
      <xdr:rowOff>57821</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29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48948</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392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147948</xdr:rowOff>
    </xdr:from>
    <xdr:to>
      <xdr:col>15</xdr:col>
      <xdr:colOff>101600</xdr:colOff>
      <xdr:row>37</xdr:row>
      <xdr:rowOff>78098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320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69225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41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35453</xdr:rowOff>
    </xdr:from>
    <xdr:to>
      <xdr:col>10</xdr:col>
      <xdr:colOff>165100</xdr:colOff>
      <xdr:row>37</xdr:row>
      <xdr:rowOff>137053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379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128181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471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39797</xdr:rowOff>
    </xdr:from>
    <xdr:to>
      <xdr:col>6</xdr:col>
      <xdr:colOff>38100</xdr:colOff>
      <xdr:row>37</xdr:row>
      <xdr:rowOff>141397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383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132524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4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162427</xdr:rowOff>
    </xdr:from>
    <xdr:to>
      <xdr:col>24</xdr:col>
      <xdr:colOff>62865</xdr:colOff>
      <xdr:row>57</xdr:row>
      <xdr:rowOff>68700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34927"/>
          <a:ext cx="127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72527</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9845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68700</xdr:rowOff>
    </xdr:from>
    <xdr:to>
      <xdr:col>24</xdr:col>
      <xdr:colOff>152400</xdr:colOff>
      <xdr:row>57</xdr:row>
      <xdr:rowOff>68700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984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109104</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10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162427</xdr:rowOff>
    </xdr:from>
    <xdr:to>
      <xdr:col>24</xdr:col>
      <xdr:colOff>152400</xdr:colOff>
      <xdr:row>50</xdr:row>
      <xdr:rowOff>162427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34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68700</xdr:rowOff>
    </xdr:from>
    <xdr:to>
      <xdr:col>24</xdr:col>
      <xdr:colOff>63500</xdr:colOff>
      <xdr:row>57</xdr:row>
      <xdr:rowOff>167627</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841350"/>
          <a:ext cx="838200" cy="98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76382</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8991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53505</xdr:rowOff>
    </xdr:from>
    <xdr:to>
      <xdr:col>24</xdr:col>
      <xdr:colOff>114300</xdr:colOff>
      <xdr:row>53</xdr:row>
      <xdr:rowOff>155105</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140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135224</xdr:rowOff>
    </xdr:from>
    <xdr:to>
      <xdr:col>19</xdr:col>
      <xdr:colOff>177800</xdr:colOff>
      <xdr:row>57</xdr:row>
      <xdr:rowOff>167627</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736424"/>
          <a:ext cx="889000" cy="203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53</xdr:row>
      <xdr:rowOff>125152</xdr:rowOff>
    </xdr:from>
    <xdr:to>
      <xdr:col>20</xdr:col>
      <xdr:colOff>38100</xdr:colOff>
      <xdr:row>54</xdr:row>
      <xdr:rowOff>55302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212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52</xdr:row>
      <xdr:rowOff>71829</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8987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135224</xdr:rowOff>
    </xdr:from>
    <xdr:to>
      <xdr:col>15</xdr:col>
      <xdr:colOff>50800</xdr:colOff>
      <xdr:row>57</xdr:row>
      <xdr:rowOff>121469</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736424"/>
          <a:ext cx="889000" cy="157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27730</xdr:rowOff>
    </xdr:from>
    <xdr:to>
      <xdr:col>15</xdr:col>
      <xdr:colOff>101600</xdr:colOff>
      <xdr:row>54</xdr:row>
      <xdr:rowOff>129330</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286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52</xdr:row>
      <xdr:rowOff>145857</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06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97561</xdr:rowOff>
    </xdr:from>
    <xdr:to>
      <xdr:col>10</xdr:col>
      <xdr:colOff>114300</xdr:colOff>
      <xdr:row>57</xdr:row>
      <xdr:rowOff>121469</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9698761"/>
          <a:ext cx="889000" cy="195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54</xdr:row>
      <xdr:rowOff>67449</xdr:rowOff>
    </xdr:from>
    <xdr:to>
      <xdr:col>10</xdr:col>
      <xdr:colOff>165100</xdr:colOff>
      <xdr:row>54</xdr:row>
      <xdr:rowOff>169049</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325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14126</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100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10261</xdr:rowOff>
    </xdr:from>
    <xdr:to>
      <xdr:col>6</xdr:col>
      <xdr:colOff>38100</xdr:colOff>
      <xdr:row>54</xdr:row>
      <xdr:rowOff>111861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268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52</xdr:row>
      <xdr:rowOff>128388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04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17900</xdr:rowOff>
    </xdr:from>
    <xdr:to>
      <xdr:col>24</xdr:col>
      <xdr:colOff>114300</xdr:colOff>
      <xdr:row>57</xdr:row>
      <xdr:rowOff>119500</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79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104277</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705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116827</xdr:rowOff>
    </xdr:from>
    <xdr:to>
      <xdr:col>20</xdr:col>
      <xdr:colOff>38100</xdr:colOff>
      <xdr:row>58</xdr:row>
      <xdr:rowOff>46977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89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38104</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982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84424</xdr:rowOff>
    </xdr:from>
    <xdr:to>
      <xdr:col>15</xdr:col>
      <xdr:colOff>101600</xdr:colOff>
      <xdr:row>57</xdr:row>
      <xdr:rowOff>14574</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685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5701</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77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70669</xdr:rowOff>
    </xdr:from>
    <xdr:to>
      <xdr:col>10</xdr:col>
      <xdr:colOff>165100</xdr:colOff>
      <xdr:row>58</xdr:row>
      <xdr:rowOff>819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43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163396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936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46761</xdr:rowOff>
    </xdr:from>
    <xdr:to>
      <xdr:col>6</xdr:col>
      <xdr:colOff>38100</xdr:colOff>
      <xdr:row>56</xdr:row>
      <xdr:rowOff>148361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647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139488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74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51613</xdr:rowOff>
    </xdr:from>
    <xdr:to>
      <xdr:col>24</xdr:col>
      <xdr:colOff>62865</xdr:colOff>
      <xdr:row>78</xdr:row>
      <xdr:rowOff>26085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224563"/>
          <a:ext cx="1270" cy="1174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29912</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03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26085</xdr:rowOff>
    </xdr:from>
    <xdr:to>
      <xdr:col>24</xdr:col>
      <xdr:colOff>152400</xdr:colOff>
      <xdr:row>78</xdr:row>
      <xdr:rowOff>26085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399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169740</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99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51613</xdr:rowOff>
    </xdr:from>
    <xdr:to>
      <xdr:col>24</xdr:col>
      <xdr:colOff>152400</xdr:colOff>
      <xdr:row>71</xdr:row>
      <xdr:rowOff>51613</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224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13133</xdr:rowOff>
    </xdr:from>
    <xdr:to>
      <xdr:col>24</xdr:col>
      <xdr:colOff>63500</xdr:colOff>
      <xdr:row>78</xdr:row>
      <xdr:rowOff>20447</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386233"/>
          <a:ext cx="838200" cy="7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120235</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29789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97358</xdr:rowOff>
    </xdr:from>
    <xdr:to>
      <xdr:col>24</xdr:col>
      <xdr:colOff>114300</xdr:colOff>
      <xdr:row>77</xdr:row>
      <xdr:rowOff>27508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2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20447</xdr:rowOff>
    </xdr:from>
    <xdr:to>
      <xdr:col>19</xdr:col>
      <xdr:colOff>177800</xdr:colOff>
      <xdr:row>78</xdr:row>
      <xdr:rowOff>85065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393547"/>
          <a:ext cx="889000" cy="64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118238</xdr:rowOff>
    </xdr:from>
    <xdr:to>
      <xdr:col>20</xdr:col>
      <xdr:colOff>38100</xdr:colOff>
      <xdr:row>77</xdr:row>
      <xdr:rowOff>48388</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14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64914</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292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67387</xdr:rowOff>
    </xdr:from>
    <xdr:to>
      <xdr:col>15</xdr:col>
      <xdr:colOff>50800</xdr:colOff>
      <xdr:row>78</xdr:row>
      <xdr:rowOff>85065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440487"/>
          <a:ext cx="889000" cy="1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74194</xdr:rowOff>
    </xdr:from>
    <xdr:to>
      <xdr:col>15</xdr:col>
      <xdr:colOff>101600</xdr:colOff>
      <xdr:row>77</xdr:row>
      <xdr:rowOff>4344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1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20870</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2879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45441</xdr:rowOff>
    </xdr:from>
    <xdr:to>
      <xdr:col>10</xdr:col>
      <xdr:colOff>114300</xdr:colOff>
      <xdr:row>78</xdr:row>
      <xdr:rowOff>67387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418541"/>
          <a:ext cx="889000" cy="2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143841</xdr:rowOff>
    </xdr:from>
    <xdr:to>
      <xdr:col>10</xdr:col>
      <xdr:colOff>165100</xdr:colOff>
      <xdr:row>77</xdr:row>
      <xdr:rowOff>73991</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174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90517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294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132792</xdr:rowOff>
    </xdr:from>
    <xdr:to>
      <xdr:col>6</xdr:col>
      <xdr:colOff>38100</xdr:colOff>
      <xdr:row>77</xdr:row>
      <xdr:rowOff>62942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16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79468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2938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133783</xdr:rowOff>
    </xdr:from>
    <xdr:to>
      <xdr:col>24</xdr:col>
      <xdr:colOff>114300</xdr:colOff>
      <xdr:row>78</xdr:row>
      <xdr:rowOff>63933</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35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48710</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50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141097</xdr:rowOff>
    </xdr:from>
    <xdr:to>
      <xdr:col>20</xdr:col>
      <xdr:colOff>38100</xdr:colOff>
      <xdr:row>78</xdr:row>
      <xdr:rowOff>71247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42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62374</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35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34265</xdr:rowOff>
    </xdr:from>
    <xdr:to>
      <xdr:col>15</xdr:col>
      <xdr:colOff>101600</xdr:colOff>
      <xdr:row>78</xdr:row>
      <xdr:rowOff>135865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40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126992</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500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16587</xdr:rowOff>
    </xdr:from>
    <xdr:to>
      <xdr:col>10</xdr:col>
      <xdr:colOff>165100</xdr:colOff>
      <xdr:row>78</xdr:row>
      <xdr:rowOff>118187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89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109314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82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166091</xdr:rowOff>
    </xdr:from>
    <xdr:to>
      <xdr:col>6</xdr:col>
      <xdr:colOff>38100</xdr:colOff>
      <xdr:row>78</xdr:row>
      <xdr:rowOff>96241</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6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87368</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60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a:extLst>
            <a:ext uri="{FF2B5EF4-FFF2-40B4-BE49-F238E27FC236}">
              <a16:creationId xmlns:a16="http://schemas.microsoft.com/office/drawing/2014/main" id="{00000000-0008-0000-06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65976</xdr:rowOff>
    </xdr:from>
    <xdr:to>
      <xdr:col>24</xdr:col>
      <xdr:colOff>62865</xdr:colOff>
      <xdr:row>99</xdr:row>
      <xdr:rowOff>9055</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flipV="1">
          <a:off x="4633595" y="15667926"/>
          <a:ext cx="1270" cy="1314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12882</xdr:rowOff>
    </xdr:from>
    <xdr:ext cx="534377" cy="259045"/>
    <xdr:sp macro="" textlink="">
      <xdr:nvSpPr>
        <xdr:cNvPr id="226" name="扶助費最小値テキスト">
          <a:extLst>
            <a:ext uri="{FF2B5EF4-FFF2-40B4-BE49-F238E27FC236}">
              <a16:creationId xmlns:a16="http://schemas.microsoft.com/office/drawing/2014/main" id="{00000000-0008-0000-0600-0000E2000000}"/>
            </a:ext>
          </a:extLst>
        </xdr:cNvPr>
        <xdr:cNvSpPr txBox="1"/>
      </xdr:nvSpPr>
      <xdr:spPr>
        <a:xfrm>
          <a:off x="4686300" y="1698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9055</xdr:rowOff>
    </xdr:from>
    <xdr:to>
      <xdr:col>24</xdr:col>
      <xdr:colOff>152400</xdr:colOff>
      <xdr:row>99</xdr:row>
      <xdr:rowOff>9055</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698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12653</xdr:rowOff>
    </xdr:from>
    <xdr:ext cx="599010" cy="259045"/>
    <xdr:sp macro="" textlink="">
      <xdr:nvSpPr>
        <xdr:cNvPr id="228" name="扶助費最大値テキスト">
          <a:extLst>
            <a:ext uri="{FF2B5EF4-FFF2-40B4-BE49-F238E27FC236}">
              <a16:creationId xmlns:a16="http://schemas.microsoft.com/office/drawing/2014/main" id="{00000000-0008-0000-0600-0000E4000000}"/>
            </a:ext>
          </a:extLst>
        </xdr:cNvPr>
        <xdr:cNvSpPr txBox="1"/>
      </xdr:nvSpPr>
      <xdr:spPr>
        <a:xfrm>
          <a:off x="4686300" y="15443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65976</xdr:rowOff>
    </xdr:from>
    <xdr:to>
      <xdr:col>24</xdr:col>
      <xdr:colOff>152400</xdr:colOff>
      <xdr:row>91</xdr:row>
      <xdr:rowOff>65976</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5667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105181</xdr:rowOff>
    </xdr:from>
    <xdr:to>
      <xdr:col>24</xdr:col>
      <xdr:colOff>63500</xdr:colOff>
      <xdr:row>95</xdr:row>
      <xdr:rowOff>147586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3797300" y="16221481"/>
          <a:ext cx="838200" cy="213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6667</xdr:rowOff>
    </xdr:from>
    <xdr:ext cx="599010" cy="259045"/>
    <xdr:sp macro="" textlink="">
      <xdr:nvSpPr>
        <xdr:cNvPr id="231" name="扶助費平均値テキスト">
          <a:extLst>
            <a:ext uri="{FF2B5EF4-FFF2-40B4-BE49-F238E27FC236}">
              <a16:creationId xmlns:a16="http://schemas.microsoft.com/office/drawing/2014/main" id="{00000000-0008-0000-0600-0000E7000000}"/>
            </a:ext>
          </a:extLst>
        </xdr:cNvPr>
        <xdr:cNvSpPr txBox="1"/>
      </xdr:nvSpPr>
      <xdr:spPr>
        <a:xfrm>
          <a:off x="4686300" y="159515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155240</xdr:rowOff>
    </xdr:from>
    <xdr:to>
      <xdr:col>24</xdr:col>
      <xdr:colOff>114300</xdr:colOff>
      <xdr:row>94</xdr:row>
      <xdr:rowOff>85390</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4584700" y="16100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147586</xdr:rowOff>
    </xdr:from>
    <xdr:to>
      <xdr:col>19</xdr:col>
      <xdr:colOff>177800</xdr:colOff>
      <xdr:row>96</xdr:row>
      <xdr:rowOff>92242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2908300" y="16435336"/>
          <a:ext cx="889000" cy="11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167722</xdr:rowOff>
    </xdr:from>
    <xdr:to>
      <xdr:col>20</xdr:col>
      <xdr:colOff>38100</xdr:colOff>
      <xdr:row>95</xdr:row>
      <xdr:rowOff>97872</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3746500" y="16284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114399</xdr:rowOff>
    </xdr:from>
    <xdr:ext cx="599010" cy="259045"/>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3497795" y="16059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129801</xdr:rowOff>
    </xdr:from>
    <xdr:to>
      <xdr:col>15</xdr:col>
      <xdr:colOff>50800</xdr:colOff>
      <xdr:row>96</xdr:row>
      <xdr:rowOff>92242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019300" y="16246101"/>
          <a:ext cx="889000" cy="305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77974</xdr:rowOff>
    </xdr:from>
    <xdr:to>
      <xdr:col>15</xdr:col>
      <xdr:colOff>101600</xdr:colOff>
      <xdr:row>97</xdr:row>
      <xdr:rowOff>8124</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2857500" y="16537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170701</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2641111" y="1662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129801</xdr:rowOff>
    </xdr:from>
    <xdr:to>
      <xdr:col>10</xdr:col>
      <xdr:colOff>114300</xdr:colOff>
      <xdr:row>97</xdr:row>
      <xdr:rowOff>161006</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1130300" y="16246101"/>
          <a:ext cx="889000" cy="545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103439</xdr:rowOff>
    </xdr:from>
    <xdr:to>
      <xdr:col>10</xdr:col>
      <xdr:colOff>165100</xdr:colOff>
      <xdr:row>95</xdr:row>
      <xdr:rowOff>33589</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968500" y="1621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24716</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1719795" y="16312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117041</xdr:rowOff>
    </xdr:from>
    <xdr:to>
      <xdr:col>6</xdr:col>
      <xdr:colOff>38100</xdr:colOff>
      <xdr:row>98</xdr:row>
      <xdr:rowOff>47191</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079500" y="16747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38318</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863111" y="16840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54381</xdr:rowOff>
    </xdr:from>
    <xdr:to>
      <xdr:col>24</xdr:col>
      <xdr:colOff>114300</xdr:colOff>
      <xdr:row>94</xdr:row>
      <xdr:rowOff>155981</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4584700" y="16170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32808</xdr:rowOff>
    </xdr:from>
    <xdr:ext cx="599010" cy="259045"/>
    <xdr:sp macro="" textlink="">
      <xdr:nvSpPr>
        <xdr:cNvPr id="250" name="扶助費該当値テキスト">
          <a:extLst>
            <a:ext uri="{FF2B5EF4-FFF2-40B4-BE49-F238E27FC236}">
              <a16:creationId xmlns:a16="http://schemas.microsoft.com/office/drawing/2014/main" id="{00000000-0008-0000-0600-0000FA000000}"/>
            </a:ext>
          </a:extLst>
        </xdr:cNvPr>
        <xdr:cNvSpPr txBox="1"/>
      </xdr:nvSpPr>
      <xdr:spPr>
        <a:xfrm>
          <a:off x="4686300" y="16149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96786</xdr:rowOff>
    </xdr:from>
    <xdr:to>
      <xdr:col>20</xdr:col>
      <xdr:colOff>38100</xdr:colOff>
      <xdr:row>96</xdr:row>
      <xdr:rowOff>26936</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3746500" y="1638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18063</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497795" y="16477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41442</xdr:rowOff>
    </xdr:from>
    <xdr:to>
      <xdr:col>15</xdr:col>
      <xdr:colOff>101600</xdr:colOff>
      <xdr:row>96</xdr:row>
      <xdr:rowOff>143042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2857500" y="16500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159569</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641111" y="1627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79001</xdr:rowOff>
    </xdr:from>
    <xdr:to>
      <xdr:col>10</xdr:col>
      <xdr:colOff>165100</xdr:colOff>
      <xdr:row>95</xdr:row>
      <xdr:rowOff>9151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968500" y="16195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25678</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719795" y="15970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110206</xdr:rowOff>
    </xdr:from>
    <xdr:to>
      <xdr:col>6</xdr:col>
      <xdr:colOff>38100</xdr:colOff>
      <xdr:row>98</xdr:row>
      <xdr:rowOff>40356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079500" y="1674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56883</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863111" y="16516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111777</xdr:rowOff>
    </xdr:from>
    <xdr:ext cx="531299"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072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37</xdr:row>
      <xdr:rowOff>134366</xdr:rowOff>
    </xdr:from>
    <xdr:to>
      <xdr:col>54</xdr:col>
      <xdr:colOff>189865</xdr:colOff>
      <xdr:row>39</xdr:row>
      <xdr:rowOff>41504</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6478016"/>
          <a:ext cx="1270" cy="250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45331</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3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41504</xdr:rowOff>
    </xdr:from>
    <xdr:to>
      <xdr:col>55</xdr:col>
      <xdr:colOff>88900</xdr:colOff>
      <xdr:row>39</xdr:row>
      <xdr:rowOff>41504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72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81043</xdr:rowOff>
    </xdr:from>
    <xdr:ext cx="534377"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6253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134366</xdr:rowOff>
    </xdr:from>
    <xdr:to>
      <xdr:col>55</xdr:col>
      <xdr:colOff>88900</xdr:colOff>
      <xdr:row>37</xdr:row>
      <xdr:rowOff>134366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478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156845</xdr:rowOff>
    </xdr:from>
    <xdr:to>
      <xdr:col>55</xdr:col>
      <xdr:colOff>0</xdr:colOff>
      <xdr:row>39</xdr:row>
      <xdr:rowOff>53683</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671945"/>
          <a:ext cx="838200" cy="6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62514</xdr:rowOff>
    </xdr:from>
    <xdr:ext cx="534377"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406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39636</xdr:rowOff>
    </xdr:from>
    <xdr:to>
      <xdr:col>55</xdr:col>
      <xdr:colOff>50800</xdr:colOff>
      <xdr:row>38</xdr:row>
      <xdr:rowOff>141236</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554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23787</xdr:rowOff>
    </xdr:from>
    <xdr:to>
      <xdr:col>50</xdr:col>
      <xdr:colOff>114300</xdr:colOff>
      <xdr:row>39</xdr:row>
      <xdr:rowOff>53683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710337"/>
          <a:ext cx="889000" cy="29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52400</xdr:rowOff>
    </xdr:from>
    <xdr:to>
      <xdr:col>50</xdr:col>
      <xdr:colOff>165100</xdr:colOff>
      <xdr:row>38</xdr:row>
      <xdr:rowOff>154000</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56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170527</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6342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23787</xdr:rowOff>
    </xdr:from>
    <xdr:to>
      <xdr:col>45</xdr:col>
      <xdr:colOff>177800</xdr:colOff>
      <xdr:row>39</xdr:row>
      <xdr:rowOff>64427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7861300" y="6710337"/>
          <a:ext cx="8890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17983</xdr:rowOff>
    </xdr:from>
    <xdr:to>
      <xdr:col>46</xdr:col>
      <xdr:colOff>38100</xdr:colOff>
      <xdr:row>38</xdr:row>
      <xdr:rowOff>119583</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533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136110</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6308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145631</xdr:rowOff>
    </xdr:from>
    <xdr:to>
      <xdr:col>41</xdr:col>
      <xdr:colOff>50800</xdr:colOff>
      <xdr:row>39</xdr:row>
      <xdr:rowOff>64427</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460581"/>
          <a:ext cx="889000" cy="1290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58014</xdr:rowOff>
    </xdr:from>
    <xdr:to>
      <xdr:col>41</xdr:col>
      <xdr:colOff>101600</xdr:colOff>
      <xdr:row>38</xdr:row>
      <xdr:rowOff>159614</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573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4691</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634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23584</xdr:rowOff>
    </xdr:from>
    <xdr:to>
      <xdr:col>36</xdr:col>
      <xdr:colOff>165100</xdr:colOff>
      <xdr:row>30</xdr:row>
      <xdr:rowOff>125184</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16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141711</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4942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106045</xdr:rowOff>
    </xdr:from>
    <xdr:to>
      <xdr:col>55</xdr:col>
      <xdr:colOff>50800</xdr:colOff>
      <xdr:row>39</xdr:row>
      <xdr:rowOff>36195</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62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20972</xdr:rowOff>
    </xdr:from>
    <xdr:ext cx="534377"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536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2883</xdr:rowOff>
    </xdr:from>
    <xdr:to>
      <xdr:col>50</xdr:col>
      <xdr:colOff>165100</xdr:colOff>
      <xdr:row>39</xdr:row>
      <xdr:rowOff>104483</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68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95610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72111" y="6782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144437</xdr:rowOff>
    </xdr:from>
    <xdr:to>
      <xdr:col>46</xdr:col>
      <xdr:colOff>38100</xdr:colOff>
      <xdr:row>39</xdr:row>
      <xdr:rowOff>74587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659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65714</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83111" y="6752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13627</xdr:rowOff>
    </xdr:from>
    <xdr:to>
      <xdr:col>41</xdr:col>
      <xdr:colOff>101600</xdr:colOff>
      <xdr:row>39</xdr:row>
      <xdr:rowOff>115227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700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106354</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94111" y="67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94831</xdr:rowOff>
    </xdr:from>
    <xdr:to>
      <xdr:col>36</xdr:col>
      <xdr:colOff>165100</xdr:colOff>
      <xdr:row>32</xdr:row>
      <xdr:rowOff>24981</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40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16108</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502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34936</xdr:rowOff>
    </xdr:from>
    <xdr:to>
      <xdr:col>54</xdr:col>
      <xdr:colOff>189865</xdr:colOff>
      <xdr:row>58</xdr:row>
      <xdr:rowOff>2180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778886"/>
          <a:ext cx="1270" cy="1167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6007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9950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2180</xdr:rowOff>
    </xdr:from>
    <xdr:to>
      <xdr:col>55</xdr:col>
      <xdr:colOff>88900</xdr:colOff>
      <xdr:row>58</xdr:row>
      <xdr:rowOff>2180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9946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153063</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554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34936</xdr:rowOff>
    </xdr:from>
    <xdr:to>
      <xdr:col>55</xdr:col>
      <xdr:colOff>88900</xdr:colOff>
      <xdr:row>51</xdr:row>
      <xdr:rowOff>34936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778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101230</xdr:rowOff>
    </xdr:from>
    <xdr:to>
      <xdr:col>55</xdr:col>
      <xdr:colOff>0</xdr:colOff>
      <xdr:row>57</xdr:row>
      <xdr:rowOff>99352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702430"/>
          <a:ext cx="838200" cy="169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55015</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562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76588</xdr:rowOff>
    </xdr:from>
    <xdr:to>
      <xdr:col>55</xdr:col>
      <xdr:colOff>50800</xdr:colOff>
      <xdr:row>57</xdr:row>
      <xdr:rowOff>6738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677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99352</xdr:rowOff>
    </xdr:from>
    <xdr:to>
      <xdr:col>50</xdr:col>
      <xdr:colOff>114300</xdr:colOff>
      <xdr:row>58</xdr:row>
      <xdr:rowOff>105018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872002"/>
          <a:ext cx="889000" cy="177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114912</xdr:rowOff>
    </xdr:from>
    <xdr:to>
      <xdr:col>50</xdr:col>
      <xdr:colOff>165100</xdr:colOff>
      <xdr:row>57</xdr:row>
      <xdr:rowOff>45062</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7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61589</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491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105018</xdr:rowOff>
    </xdr:from>
    <xdr:to>
      <xdr:col>45</xdr:col>
      <xdr:colOff>177800</xdr:colOff>
      <xdr:row>58</xdr:row>
      <xdr:rowOff>149350</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7861300" y="10049118"/>
          <a:ext cx="889000" cy="44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107792</xdr:rowOff>
    </xdr:from>
    <xdr:to>
      <xdr:col>46</xdr:col>
      <xdr:colOff>38100</xdr:colOff>
      <xdr:row>58</xdr:row>
      <xdr:rowOff>37942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80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54469</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655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111305</xdr:rowOff>
    </xdr:from>
    <xdr:to>
      <xdr:col>41</xdr:col>
      <xdr:colOff>50800</xdr:colOff>
      <xdr:row>58</xdr:row>
      <xdr:rowOff>149350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712505"/>
          <a:ext cx="889000" cy="380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51230</xdr:rowOff>
    </xdr:from>
    <xdr:to>
      <xdr:col>41</xdr:col>
      <xdr:colOff>101600</xdr:colOff>
      <xdr:row>57</xdr:row>
      <xdr:rowOff>152830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2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169357</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599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137739</xdr:rowOff>
    </xdr:from>
    <xdr:to>
      <xdr:col>36</xdr:col>
      <xdr:colOff>165100</xdr:colOff>
      <xdr:row>55</xdr:row>
      <xdr:rowOff>67889</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396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84416</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171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50430</xdr:rowOff>
    </xdr:from>
    <xdr:to>
      <xdr:col>55</xdr:col>
      <xdr:colOff>50800</xdr:colOff>
      <xdr:row>56</xdr:row>
      <xdr:rowOff>152030</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65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73307</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503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48552</xdr:rowOff>
    </xdr:from>
    <xdr:to>
      <xdr:col>50</xdr:col>
      <xdr:colOff>165100</xdr:colOff>
      <xdr:row>57</xdr:row>
      <xdr:rowOff>150152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821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141279</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913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54218</xdr:rowOff>
    </xdr:from>
    <xdr:to>
      <xdr:col>46</xdr:col>
      <xdr:colOff>38100</xdr:colOff>
      <xdr:row>58</xdr:row>
      <xdr:rowOff>155818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998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146945</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10091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98550</xdr:rowOff>
    </xdr:from>
    <xdr:to>
      <xdr:col>41</xdr:col>
      <xdr:colOff>101600</xdr:colOff>
      <xdr:row>59</xdr:row>
      <xdr:rowOff>28700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1004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19827</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1013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60505</xdr:rowOff>
    </xdr:from>
    <xdr:to>
      <xdr:col>36</xdr:col>
      <xdr:colOff>165100</xdr:colOff>
      <xdr:row>56</xdr:row>
      <xdr:rowOff>162105</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66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153232</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754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27572</xdr:rowOff>
    </xdr:from>
    <xdr:to>
      <xdr:col>54</xdr:col>
      <xdr:colOff>189865</xdr:colOff>
      <xdr:row>78</xdr:row>
      <xdr:rowOff>79510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29072"/>
          <a:ext cx="1270" cy="1423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83337</xdr:rowOff>
    </xdr:from>
    <xdr:ext cx="469744"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45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79510</xdr:rowOff>
    </xdr:from>
    <xdr:to>
      <xdr:col>55</xdr:col>
      <xdr:colOff>88900</xdr:colOff>
      <xdr:row>78</xdr:row>
      <xdr:rowOff>79510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452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145699</xdr:rowOff>
    </xdr:from>
    <xdr:ext cx="534377"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04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27572</xdr:rowOff>
    </xdr:from>
    <xdr:to>
      <xdr:col>55</xdr:col>
      <xdr:colOff>88900</xdr:colOff>
      <xdr:row>70</xdr:row>
      <xdr:rowOff>27572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29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72606</xdr:rowOff>
    </xdr:from>
    <xdr:to>
      <xdr:col>55</xdr:col>
      <xdr:colOff>0</xdr:colOff>
      <xdr:row>78</xdr:row>
      <xdr:rowOff>4528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102806"/>
          <a:ext cx="838200" cy="27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66025</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96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87598</xdr:rowOff>
    </xdr:from>
    <xdr:to>
      <xdr:col>55</xdr:col>
      <xdr:colOff>50800</xdr:colOff>
      <xdr:row>77</xdr:row>
      <xdr:rowOff>17748</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117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4528</xdr:rowOff>
    </xdr:from>
    <xdr:to>
      <xdr:col>50</xdr:col>
      <xdr:colOff>114300</xdr:colOff>
      <xdr:row>78</xdr:row>
      <xdr:rowOff>89408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377628"/>
          <a:ext cx="889000" cy="84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105542</xdr:rowOff>
    </xdr:from>
    <xdr:to>
      <xdr:col>50</xdr:col>
      <xdr:colOff>165100</xdr:colOff>
      <xdr:row>77</xdr:row>
      <xdr:rowOff>35692</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135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52219</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2910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82595</xdr:rowOff>
    </xdr:from>
    <xdr:to>
      <xdr:col>45</xdr:col>
      <xdr:colOff>177800</xdr:colOff>
      <xdr:row>78</xdr:row>
      <xdr:rowOff>89408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455695"/>
          <a:ext cx="889000" cy="6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115463</xdr:rowOff>
    </xdr:from>
    <xdr:to>
      <xdr:col>46</xdr:col>
      <xdr:colOff>38100</xdr:colOff>
      <xdr:row>78</xdr:row>
      <xdr:rowOff>45613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317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62140</xdr:rowOff>
    </xdr:from>
    <xdr:ext cx="469744"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515428" y="13092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82595</xdr:rowOff>
    </xdr:from>
    <xdr:to>
      <xdr:col>41</xdr:col>
      <xdr:colOff>50800</xdr:colOff>
      <xdr:row>78</xdr:row>
      <xdr:rowOff>88951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455695"/>
          <a:ext cx="889000" cy="6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109176</xdr:rowOff>
    </xdr:from>
    <xdr:to>
      <xdr:col>41</xdr:col>
      <xdr:colOff>101600</xdr:colOff>
      <xdr:row>78</xdr:row>
      <xdr:rowOff>39326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31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55853</xdr:rowOff>
    </xdr:from>
    <xdr:ext cx="469744"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26428" y="1308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103759</xdr:rowOff>
    </xdr:from>
    <xdr:to>
      <xdr:col>36</xdr:col>
      <xdr:colOff>165100</xdr:colOff>
      <xdr:row>76</xdr:row>
      <xdr:rowOff>33908</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296250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50436</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2737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21806</xdr:rowOff>
    </xdr:from>
    <xdr:to>
      <xdr:col>55</xdr:col>
      <xdr:colOff>50800</xdr:colOff>
      <xdr:row>76</xdr:row>
      <xdr:rowOff>123406</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052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44683</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2903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125178</xdr:rowOff>
    </xdr:from>
    <xdr:to>
      <xdr:col>50</xdr:col>
      <xdr:colOff>165100</xdr:colOff>
      <xdr:row>78</xdr:row>
      <xdr:rowOff>55328</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32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46455</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04428" y="1341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38608</xdr:rowOff>
    </xdr:from>
    <xdr:to>
      <xdr:col>46</xdr:col>
      <xdr:colOff>38100</xdr:colOff>
      <xdr:row>78</xdr:row>
      <xdr:rowOff>140208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41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131335</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428" y="1350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31795</xdr:rowOff>
    </xdr:from>
    <xdr:to>
      <xdr:col>41</xdr:col>
      <xdr:colOff>101600</xdr:colOff>
      <xdr:row>78</xdr:row>
      <xdr:rowOff>133395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404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124522</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497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38151</xdr:rowOff>
    </xdr:from>
    <xdr:to>
      <xdr:col>36</xdr:col>
      <xdr:colOff>165100</xdr:colOff>
      <xdr:row>78</xdr:row>
      <xdr:rowOff>139751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41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130878</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37428" y="13503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60238</xdr:rowOff>
    </xdr:from>
    <xdr:to>
      <xdr:col>54</xdr:col>
      <xdr:colOff>189865</xdr:colOff>
      <xdr:row>98</xdr:row>
      <xdr:rowOff>159863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662188"/>
          <a:ext cx="1270" cy="1299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163690</xdr:rowOff>
    </xdr:from>
    <xdr:ext cx="534377"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65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159863</xdr:rowOff>
    </xdr:from>
    <xdr:to>
      <xdr:col>55</xdr:col>
      <xdr:colOff>88900</xdr:colOff>
      <xdr:row>98</xdr:row>
      <xdr:rowOff>159863</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61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6915</xdr:rowOff>
    </xdr:from>
    <xdr:ext cx="534377"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437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60238</xdr:rowOff>
    </xdr:from>
    <xdr:to>
      <xdr:col>55</xdr:col>
      <xdr:colOff>88900</xdr:colOff>
      <xdr:row>91</xdr:row>
      <xdr:rowOff>60238</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662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101616</xdr:rowOff>
    </xdr:from>
    <xdr:to>
      <xdr:col>55</xdr:col>
      <xdr:colOff>0</xdr:colOff>
      <xdr:row>97</xdr:row>
      <xdr:rowOff>105181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560816"/>
          <a:ext cx="838200" cy="175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101388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5605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122961</xdr:rowOff>
    </xdr:from>
    <xdr:to>
      <xdr:col>55</xdr:col>
      <xdr:colOff>50800</xdr:colOff>
      <xdr:row>97</xdr:row>
      <xdr:rowOff>53111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58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105181</xdr:rowOff>
    </xdr:from>
    <xdr:to>
      <xdr:col>50</xdr:col>
      <xdr:colOff>114300</xdr:colOff>
      <xdr:row>97</xdr:row>
      <xdr:rowOff>165760</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735831"/>
          <a:ext cx="889000" cy="60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38608</xdr:rowOff>
    </xdr:from>
    <xdr:to>
      <xdr:col>50</xdr:col>
      <xdr:colOff>165100</xdr:colOff>
      <xdr:row>97</xdr:row>
      <xdr:rowOff>140208</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156735</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4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165760</xdr:rowOff>
    </xdr:from>
    <xdr:to>
      <xdr:col>45</xdr:col>
      <xdr:colOff>177800</xdr:colOff>
      <xdr:row>99</xdr:row>
      <xdr:rowOff>11410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796410"/>
          <a:ext cx="889000" cy="18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143672</xdr:rowOff>
    </xdr:from>
    <xdr:to>
      <xdr:col>46</xdr:col>
      <xdr:colOff>38100</xdr:colOff>
      <xdr:row>98</xdr:row>
      <xdr:rowOff>73822</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774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64949</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86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146376</xdr:rowOff>
    </xdr:from>
    <xdr:to>
      <xdr:col>41</xdr:col>
      <xdr:colOff>50800</xdr:colOff>
      <xdr:row>99</xdr:row>
      <xdr:rowOff>11410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777026"/>
          <a:ext cx="889000" cy="207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78065</xdr:rowOff>
    </xdr:from>
    <xdr:to>
      <xdr:col>41</xdr:col>
      <xdr:colOff>101600</xdr:colOff>
      <xdr:row>97</xdr:row>
      <xdr:rowOff>8215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53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24742</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312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81767</xdr:rowOff>
    </xdr:from>
    <xdr:to>
      <xdr:col>36</xdr:col>
      <xdr:colOff>165100</xdr:colOff>
      <xdr:row>95</xdr:row>
      <xdr:rowOff>11917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198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28444</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5973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50816</xdr:rowOff>
    </xdr:from>
    <xdr:to>
      <xdr:col>55</xdr:col>
      <xdr:colOff>50800</xdr:colOff>
      <xdr:row>96</xdr:row>
      <xdr:rowOff>152416</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510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73693</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361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54381</xdr:rowOff>
    </xdr:from>
    <xdr:to>
      <xdr:col>50</xdr:col>
      <xdr:colOff>165100</xdr:colOff>
      <xdr:row>97</xdr:row>
      <xdr:rowOff>155981</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685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147108</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77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114960</xdr:rowOff>
    </xdr:from>
    <xdr:to>
      <xdr:col>46</xdr:col>
      <xdr:colOff>38100</xdr:colOff>
      <xdr:row>98</xdr:row>
      <xdr:rowOff>45110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45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61637</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520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132060</xdr:rowOff>
    </xdr:from>
    <xdr:to>
      <xdr:col>41</xdr:col>
      <xdr:colOff>101600</xdr:colOff>
      <xdr:row>99</xdr:row>
      <xdr:rowOff>62210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93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53337</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7026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95576</xdr:rowOff>
    </xdr:from>
    <xdr:to>
      <xdr:col>36</xdr:col>
      <xdr:colOff>165100</xdr:colOff>
      <xdr:row>98</xdr:row>
      <xdr:rowOff>25726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726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16853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818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35</xdr:row>
      <xdr:rowOff>54627</xdr:rowOff>
    </xdr:from>
    <xdr:ext cx="46717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78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111777</xdr:rowOff>
    </xdr:from>
    <xdr:ext cx="46717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78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168927</xdr:rowOff>
    </xdr:from>
    <xdr:ext cx="46717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78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27</xdr:row>
      <xdr:rowOff>54627</xdr:rowOff>
    </xdr:from>
    <xdr:ext cx="46717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78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35</xdr:row>
      <xdr:rowOff>118897</xdr:rowOff>
    </xdr:from>
    <xdr:to>
      <xdr:col>85</xdr:col>
      <xdr:colOff>126364</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6119647"/>
          <a:ext cx="1269" cy="535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65574</xdr:rowOff>
    </xdr:from>
    <xdr:ext cx="469744"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894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35</xdr:row>
      <xdr:rowOff>118897</xdr:rowOff>
    </xdr:from>
    <xdr:to>
      <xdr:col>86</xdr:col>
      <xdr:colOff>25400</xdr:colOff>
      <xdr:row>35</xdr:row>
      <xdr:rowOff>118897</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1196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93718</xdr:rowOff>
    </xdr:from>
    <xdr:ext cx="378565"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26591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70841</xdr:rowOff>
    </xdr:from>
    <xdr:to>
      <xdr:col>85</xdr:col>
      <xdr:colOff>177800</xdr:colOff>
      <xdr:row>38</xdr:row>
      <xdr:rowOff>991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41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144450</xdr:rowOff>
    </xdr:from>
    <xdr:to>
      <xdr:col>81</xdr:col>
      <xdr:colOff>101600</xdr:colOff>
      <xdr:row>35</xdr:row>
      <xdr:rowOff>74600</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59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33</xdr:row>
      <xdr:rowOff>91127</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574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34265</xdr:rowOff>
    </xdr:from>
    <xdr:to>
      <xdr:col>76</xdr:col>
      <xdr:colOff>165100</xdr:colOff>
      <xdr:row>35</xdr:row>
      <xdr:rowOff>135865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035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33</xdr:row>
      <xdr:rowOff>152392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5810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111760</xdr:rowOff>
    </xdr:from>
    <xdr:to>
      <xdr:col>72</xdr:col>
      <xdr:colOff>38100</xdr:colOff>
      <xdr:row>37</xdr:row>
      <xdr:rowOff>41910</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58437</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059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30</xdr:row>
      <xdr:rowOff>7975</xdr:rowOff>
    </xdr:from>
    <xdr:to>
      <xdr:col>67</xdr:col>
      <xdr:colOff>101600</xdr:colOff>
      <xdr:row>30</xdr:row>
      <xdr:rowOff>109575</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515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28</xdr:row>
      <xdr:rowOff>126102</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492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62167</xdr:rowOff>
    </xdr:from>
    <xdr:to>
      <xdr:col>85</xdr:col>
      <xdr:colOff>126364</xdr:colOff>
      <xdr:row>78</xdr:row>
      <xdr:rowOff>116573</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235117"/>
          <a:ext cx="1269" cy="125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120400</xdr:rowOff>
    </xdr:from>
    <xdr:ext cx="534377"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493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116573</xdr:rowOff>
    </xdr:from>
    <xdr:to>
      <xdr:col>86</xdr:col>
      <xdr:colOff>25400</xdr:colOff>
      <xdr:row>78</xdr:row>
      <xdr:rowOff>116573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489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8844</xdr:rowOff>
    </xdr:from>
    <xdr:ext cx="534377"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201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62167</xdr:rowOff>
    </xdr:from>
    <xdr:to>
      <xdr:col>86</xdr:col>
      <xdr:colOff>25400</xdr:colOff>
      <xdr:row>71</xdr:row>
      <xdr:rowOff>62167</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235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26315</xdr:rowOff>
    </xdr:from>
    <xdr:to>
      <xdr:col>85</xdr:col>
      <xdr:colOff>127000</xdr:colOff>
      <xdr:row>75</xdr:row>
      <xdr:rowOff>104305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5481300" y="12885065"/>
          <a:ext cx="838200" cy="77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7573</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351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156146</xdr:rowOff>
    </xdr:from>
    <xdr:to>
      <xdr:col>85</xdr:col>
      <xdr:colOff>177800</xdr:colOff>
      <xdr:row>73</xdr:row>
      <xdr:rowOff>86296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25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142786</xdr:rowOff>
    </xdr:from>
    <xdr:to>
      <xdr:col>81</xdr:col>
      <xdr:colOff>50800</xdr:colOff>
      <xdr:row>75</xdr:row>
      <xdr:rowOff>26315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4592300" y="12830086"/>
          <a:ext cx="889000" cy="54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72</xdr:row>
      <xdr:rowOff>66649</xdr:rowOff>
    </xdr:from>
    <xdr:to>
      <xdr:col>81</xdr:col>
      <xdr:colOff>101600</xdr:colOff>
      <xdr:row>72</xdr:row>
      <xdr:rowOff>168249</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241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13326</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2186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142786</xdr:rowOff>
    </xdr:from>
    <xdr:to>
      <xdr:col>76</xdr:col>
      <xdr:colOff>114300</xdr:colOff>
      <xdr:row>75</xdr:row>
      <xdr:rowOff>5359</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3703300" y="12830086"/>
          <a:ext cx="889000" cy="3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965</xdr:rowOff>
    </xdr:from>
    <xdr:to>
      <xdr:col>76</xdr:col>
      <xdr:colOff>165100</xdr:colOff>
      <xdr:row>74</xdr:row>
      <xdr:rowOff>102565</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268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119092</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463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5359</xdr:rowOff>
    </xdr:from>
    <xdr:to>
      <xdr:col>71</xdr:col>
      <xdr:colOff>177800</xdr:colOff>
      <xdr:row>76</xdr:row>
      <xdr:rowOff>85331</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2864109"/>
          <a:ext cx="889000" cy="251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49390</xdr:rowOff>
    </xdr:from>
    <xdr:to>
      <xdr:col>72</xdr:col>
      <xdr:colOff>38100</xdr:colOff>
      <xdr:row>74</xdr:row>
      <xdr:rowOff>150990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27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167517</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2511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155536</xdr:rowOff>
    </xdr:from>
    <xdr:to>
      <xdr:col>67</xdr:col>
      <xdr:colOff>101600</xdr:colOff>
      <xdr:row>76</xdr:row>
      <xdr:rowOff>85686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301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102214</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278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53505</xdr:rowOff>
    </xdr:from>
    <xdr:to>
      <xdr:col>85</xdr:col>
      <xdr:colOff>177800</xdr:colOff>
      <xdr:row>75</xdr:row>
      <xdr:rowOff>155105</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291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31932</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890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146965</xdr:rowOff>
    </xdr:from>
    <xdr:to>
      <xdr:col>81</xdr:col>
      <xdr:colOff>101600</xdr:colOff>
      <xdr:row>75</xdr:row>
      <xdr:rowOff>77115</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283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68242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2926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91986</xdr:rowOff>
    </xdr:from>
    <xdr:to>
      <xdr:col>76</xdr:col>
      <xdr:colOff>165100</xdr:colOff>
      <xdr:row>75</xdr:row>
      <xdr:rowOff>22136</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2779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13263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2872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126009</xdr:rowOff>
    </xdr:from>
    <xdr:to>
      <xdr:col>72</xdr:col>
      <xdr:colOff>38100</xdr:colOff>
      <xdr:row>75</xdr:row>
      <xdr:rowOff>56159</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2813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47286</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906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34531</xdr:rowOff>
    </xdr:from>
    <xdr:to>
      <xdr:col>67</xdr:col>
      <xdr:colOff>101600</xdr:colOff>
      <xdr:row>76</xdr:row>
      <xdr:rowOff>136131</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3064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127258</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3157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a:extLst>
            <a:ext uri="{FF2B5EF4-FFF2-40B4-BE49-F238E27FC236}">
              <a16:creationId xmlns:a16="http://schemas.microsoft.com/office/drawing/2014/main" id="{00000000-0008-0000-0600-0000A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47084</xdr:rowOff>
    </xdr:from>
    <xdr:to>
      <xdr:col>85</xdr:col>
      <xdr:colOff>126364</xdr:colOff>
      <xdr:row>99</xdr:row>
      <xdr:rowOff>11423</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6317595" y="15649034"/>
          <a:ext cx="1269" cy="1335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15250</xdr:rowOff>
    </xdr:from>
    <xdr:ext cx="469744" cy="259045"/>
    <xdr:sp macro="" textlink="">
      <xdr:nvSpPr>
        <xdr:cNvPr id="676" name="積立金最小値テキスト">
          <a:extLst>
            <a:ext uri="{FF2B5EF4-FFF2-40B4-BE49-F238E27FC236}">
              <a16:creationId xmlns:a16="http://schemas.microsoft.com/office/drawing/2014/main" id="{00000000-0008-0000-0600-0000A4020000}"/>
            </a:ext>
          </a:extLst>
        </xdr:cNvPr>
        <xdr:cNvSpPr txBox="1"/>
      </xdr:nvSpPr>
      <xdr:spPr>
        <a:xfrm>
          <a:off x="16370300" y="16988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11423</xdr:rowOff>
    </xdr:from>
    <xdr:to>
      <xdr:col>86</xdr:col>
      <xdr:colOff>25400</xdr:colOff>
      <xdr:row>99</xdr:row>
      <xdr:rowOff>11423</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6984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165211</xdr:rowOff>
    </xdr:from>
    <xdr:ext cx="534377" cy="259045"/>
    <xdr:sp macro="" textlink="">
      <xdr:nvSpPr>
        <xdr:cNvPr id="678" name="積立金最大値テキスト">
          <a:extLst>
            <a:ext uri="{FF2B5EF4-FFF2-40B4-BE49-F238E27FC236}">
              <a16:creationId xmlns:a16="http://schemas.microsoft.com/office/drawing/2014/main" id="{00000000-0008-0000-0600-0000A6020000}"/>
            </a:ext>
          </a:extLst>
        </xdr:cNvPr>
        <xdr:cNvSpPr txBox="1"/>
      </xdr:nvSpPr>
      <xdr:spPr>
        <a:xfrm>
          <a:off x="16370300" y="15424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47084</xdr:rowOff>
    </xdr:from>
    <xdr:to>
      <xdr:col>86</xdr:col>
      <xdr:colOff>25400</xdr:colOff>
      <xdr:row>91</xdr:row>
      <xdr:rowOff>47084</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5649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133299</xdr:rowOff>
    </xdr:from>
    <xdr:to>
      <xdr:col>85</xdr:col>
      <xdr:colOff>127000</xdr:colOff>
      <xdr:row>99</xdr:row>
      <xdr:rowOff>11423</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5481300" y="16592499"/>
          <a:ext cx="838200" cy="392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61321</xdr:rowOff>
    </xdr:from>
    <xdr:ext cx="534377" cy="259045"/>
    <xdr:sp macro="" textlink="">
      <xdr:nvSpPr>
        <xdr:cNvPr id="681" name="積立金平均値テキスト">
          <a:extLst>
            <a:ext uri="{FF2B5EF4-FFF2-40B4-BE49-F238E27FC236}">
              <a16:creationId xmlns:a16="http://schemas.microsoft.com/office/drawing/2014/main" id="{00000000-0008-0000-0600-0000A9020000}"/>
            </a:ext>
          </a:extLst>
        </xdr:cNvPr>
        <xdr:cNvSpPr txBox="1"/>
      </xdr:nvSpPr>
      <xdr:spPr>
        <a:xfrm>
          <a:off x="16370300" y="161776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38444</xdr:rowOff>
    </xdr:from>
    <xdr:to>
      <xdr:col>85</xdr:col>
      <xdr:colOff>177800</xdr:colOff>
      <xdr:row>95</xdr:row>
      <xdr:rowOff>140044</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6268700" y="16326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133299</xdr:rowOff>
    </xdr:from>
    <xdr:to>
      <xdr:col>81</xdr:col>
      <xdr:colOff>50800</xdr:colOff>
      <xdr:row>99</xdr:row>
      <xdr:rowOff>3454</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4592300" y="16592499"/>
          <a:ext cx="889000" cy="384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162509</xdr:rowOff>
    </xdr:from>
    <xdr:to>
      <xdr:col>81</xdr:col>
      <xdr:colOff>101600</xdr:colOff>
      <xdr:row>95</xdr:row>
      <xdr:rowOff>92659</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5430500" y="16278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109186</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14111" y="1605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110472</xdr:rowOff>
    </xdr:from>
    <xdr:to>
      <xdr:col>76</xdr:col>
      <xdr:colOff>114300</xdr:colOff>
      <xdr:row>99</xdr:row>
      <xdr:rowOff>3454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3703300" y="16055322"/>
          <a:ext cx="889000" cy="921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74695</xdr:rowOff>
    </xdr:from>
    <xdr:to>
      <xdr:col>76</xdr:col>
      <xdr:colOff>165100</xdr:colOff>
      <xdr:row>96</xdr:row>
      <xdr:rowOff>4845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4541500" y="1636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21372</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325111" y="1613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110472</xdr:rowOff>
    </xdr:from>
    <xdr:to>
      <xdr:col>71</xdr:col>
      <xdr:colOff>177800</xdr:colOff>
      <xdr:row>99</xdr:row>
      <xdr:rowOff>93228</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2814300" y="16055322"/>
          <a:ext cx="889000" cy="1011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74073</xdr:rowOff>
    </xdr:from>
    <xdr:to>
      <xdr:col>72</xdr:col>
      <xdr:colOff>38100</xdr:colOff>
      <xdr:row>96</xdr:row>
      <xdr:rowOff>4223</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3652500" y="16361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166800</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3436111" y="16454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165677</xdr:rowOff>
    </xdr:from>
    <xdr:to>
      <xdr:col>67</xdr:col>
      <xdr:colOff>101600</xdr:colOff>
      <xdr:row>96</xdr:row>
      <xdr:rowOff>95827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2763500" y="16453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112354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547111" y="16228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132073</xdr:rowOff>
    </xdr:from>
    <xdr:to>
      <xdr:col>85</xdr:col>
      <xdr:colOff>177800</xdr:colOff>
      <xdr:row>99</xdr:row>
      <xdr:rowOff>62223</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6268700" y="16934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47000</xdr:rowOff>
    </xdr:from>
    <xdr:ext cx="469744" cy="259045"/>
    <xdr:sp macro="" textlink="">
      <xdr:nvSpPr>
        <xdr:cNvPr id="700" name="積立金該当値テキスト">
          <a:extLst>
            <a:ext uri="{FF2B5EF4-FFF2-40B4-BE49-F238E27FC236}">
              <a16:creationId xmlns:a16="http://schemas.microsoft.com/office/drawing/2014/main" id="{00000000-0008-0000-0600-0000BC020000}"/>
            </a:ext>
          </a:extLst>
        </xdr:cNvPr>
        <xdr:cNvSpPr txBox="1"/>
      </xdr:nvSpPr>
      <xdr:spPr>
        <a:xfrm>
          <a:off x="16370300" y="16849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82499</xdr:rowOff>
    </xdr:from>
    <xdr:to>
      <xdr:col>81</xdr:col>
      <xdr:colOff>101600</xdr:colOff>
      <xdr:row>97</xdr:row>
      <xdr:rowOff>12649</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5430500" y="16541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3776</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634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124104</xdr:rowOff>
    </xdr:from>
    <xdr:to>
      <xdr:col>76</xdr:col>
      <xdr:colOff>165100</xdr:colOff>
      <xdr:row>99</xdr:row>
      <xdr:rowOff>54254</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4541500" y="1692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45381</xdr:rowOff>
    </xdr:from>
    <xdr:ext cx="469744"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357428" y="17018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59672</xdr:rowOff>
    </xdr:from>
    <xdr:to>
      <xdr:col>72</xdr:col>
      <xdr:colOff>38100</xdr:colOff>
      <xdr:row>93</xdr:row>
      <xdr:rowOff>161272</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3652500" y="1600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6349</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436111" y="1577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42428</xdr:rowOff>
    </xdr:from>
    <xdr:to>
      <xdr:col>67</xdr:col>
      <xdr:colOff>101600</xdr:colOff>
      <xdr:row>99</xdr:row>
      <xdr:rowOff>144028</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2763500" y="1701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135155</xdr:rowOff>
    </xdr:from>
    <xdr:ext cx="378565"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5017" y="17108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85707</xdr:rowOff>
    </xdr:from>
    <xdr:to>
      <xdr:col>116</xdr:col>
      <xdr:colOff>62864</xdr:colOff>
      <xdr:row>39</xdr:row>
      <xdr:rowOff>98878</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2159595" y="5229207"/>
          <a:ext cx="1269" cy="1556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32384</xdr:rowOff>
    </xdr:from>
    <xdr:ext cx="534377" cy="259045"/>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2212300" y="5004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85707</xdr:rowOff>
    </xdr:from>
    <xdr:to>
      <xdr:col>116</xdr:col>
      <xdr:colOff>152400</xdr:colOff>
      <xdr:row>30</xdr:row>
      <xdr:rowOff>85707</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5229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24691</xdr:rowOff>
    </xdr:from>
    <xdr:ext cx="469744" cy="25904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2212300" y="61968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1814</xdr:rowOff>
    </xdr:from>
    <xdr:to>
      <xdr:col>116</xdr:col>
      <xdr:colOff>114300</xdr:colOff>
      <xdr:row>37</xdr:row>
      <xdr:rowOff>103414</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2110700" y="6345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156065</xdr:rowOff>
    </xdr:from>
    <xdr:to>
      <xdr:col>112</xdr:col>
      <xdr:colOff>38100</xdr:colOff>
      <xdr:row>37</xdr:row>
      <xdr:rowOff>86215</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1272500" y="632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102742</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088428" y="6103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119380</xdr:rowOff>
    </xdr:from>
    <xdr:to>
      <xdr:col>107</xdr:col>
      <xdr:colOff>101600</xdr:colOff>
      <xdr:row>38</xdr:row>
      <xdr:rowOff>49530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3835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66057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199428" y="623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114699</xdr:rowOff>
    </xdr:from>
    <xdr:to>
      <xdr:col>102</xdr:col>
      <xdr:colOff>165100</xdr:colOff>
      <xdr:row>38</xdr:row>
      <xdr:rowOff>44849</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494500" y="645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61376</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10428" y="6233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93037</xdr:rowOff>
    </xdr:from>
    <xdr:to>
      <xdr:col>98</xdr:col>
      <xdr:colOff>38100</xdr:colOff>
      <xdr:row>38</xdr:row>
      <xdr:rowOff>23186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05500" y="643668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39714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21428" y="6211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貸付金グラフ枠">
          <a:extLst>
            <a:ext uri="{FF2B5EF4-FFF2-40B4-BE49-F238E27FC236}">
              <a16:creationId xmlns:a16="http://schemas.microsoft.com/office/drawing/2014/main" id="{00000000-0008-0000-06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114783</xdr:rowOff>
    </xdr:from>
    <xdr:to>
      <xdr:col>116</xdr:col>
      <xdr:colOff>62864</xdr:colOff>
      <xdr:row>58</xdr:row>
      <xdr:rowOff>129184</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22159595" y="8858733"/>
          <a:ext cx="1269" cy="1214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133011</xdr:rowOff>
    </xdr:from>
    <xdr:ext cx="378565" cy="259045"/>
    <xdr:sp macro="" textlink="">
      <xdr:nvSpPr>
        <xdr:cNvPr id="790" name="貸付金最小値テキスト">
          <a:extLst>
            <a:ext uri="{FF2B5EF4-FFF2-40B4-BE49-F238E27FC236}">
              <a16:creationId xmlns:a16="http://schemas.microsoft.com/office/drawing/2014/main" id="{00000000-0008-0000-0600-000016030000}"/>
            </a:ext>
          </a:extLst>
        </xdr:cNvPr>
        <xdr:cNvSpPr txBox="1"/>
      </xdr:nvSpPr>
      <xdr:spPr>
        <a:xfrm>
          <a:off x="22212300" y="100771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129184</xdr:rowOff>
    </xdr:from>
    <xdr:to>
      <xdr:col>116</xdr:col>
      <xdr:colOff>152400</xdr:colOff>
      <xdr:row>58</xdr:row>
      <xdr:rowOff>129184</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2072600" y="10073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61460</xdr:rowOff>
    </xdr:from>
    <xdr:ext cx="534377" cy="259045"/>
    <xdr:sp macro="" textlink="">
      <xdr:nvSpPr>
        <xdr:cNvPr id="792" name="貸付金最大値テキスト">
          <a:extLst>
            <a:ext uri="{FF2B5EF4-FFF2-40B4-BE49-F238E27FC236}">
              <a16:creationId xmlns:a16="http://schemas.microsoft.com/office/drawing/2014/main" id="{00000000-0008-0000-0600-000018030000}"/>
            </a:ext>
          </a:extLst>
        </xdr:cNvPr>
        <xdr:cNvSpPr txBox="1"/>
      </xdr:nvSpPr>
      <xdr:spPr>
        <a:xfrm>
          <a:off x="22212300" y="8633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114783</xdr:rowOff>
    </xdr:from>
    <xdr:to>
      <xdr:col>116</xdr:col>
      <xdr:colOff>152400</xdr:colOff>
      <xdr:row>51</xdr:row>
      <xdr:rowOff>114783</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885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129184</xdr:rowOff>
    </xdr:from>
    <xdr:to>
      <xdr:col>116</xdr:col>
      <xdr:colOff>63500</xdr:colOff>
      <xdr:row>58</xdr:row>
      <xdr:rowOff>130099</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1323300" y="10073284"/>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131573</xdr:rowOff>
    </xdr:from>
    <xdr:ext cx="469744" cy="259045"/>
    <xdr:sp macro="" textlink="">
      <xdr:nvSpPr>
        <xdr:cNvPr id="795" name="貸付金平均値テキスト">
          <a:extLst>
            <a:ext uri="{FF2B5EF4-FFF2-40B4-BE49-F238E27FC236}">
              <a16:creationId xmlns:a16="http://schemas.microsoft.com/office/drawing/2014/main" id="{00000000-0008-0000-0600-00001B030000}"/>
            </a:ext>
          </a:extLst>
        </xdr:cNvPr>
        <xdr:cNvSpPr txBox="1"/>
      </xdr:nvSpPr>
      <xdr:spPr>
        <a:xfrm>
          <a:off x="22212300" y="97327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108696</xdr:rowOff>
    </xdr:from>
    <xdr:to>
      <xdr:col>116</xdr:col>
      <xdr:colOff>114300</xdr:colOff>
      <xdr:row>58</xdr:row>
      <xdr:rowOff>38846</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22110700" y="9881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130099</xdr:rowOff>
    </xdr:from>
    <xdr:to>
      <xdr:col>111</xdr:col>
      <xdr:colOff>177800</xdr:colOff>
      <xdr:row>58</xdr:row>
      <xdr:rowOff>130145</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0434300" y="10074199"/>
          <a:ext cx="8890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129043</xdr:rowOff>
    </xdr:from>
    <xdr:to>
      <xdr:col>112</xdr:col>
      <xdr:colOff>38100</xdr:colOff>
      <xdr:row>58</xdr:row>
      <xdr:rowOff>59193</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1272500" y="9901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75720</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088428" y="967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128453</xdr:rowOff>
    </xdr:from>
    <xdr:to>
      <xdr:col>107</xdr:col>
      <xdr:colOff>50800</xdr:colOff>
      <xdr:row>58</xdr:row>
      <xdr:rowOff>130145</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9545300" y="10072553"/>
          <a:ext cx="889000" cy="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33670</xdr:rowOff>
    </xdr:from>
    <xdr:to>
      <xdr:col>107</xdr:col>
      <xdr:colOff>101600</xdr:colOff>
      <xdr:row>56</xdr:row>
      <xdr:rowOff>135270</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0383500" y="9634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151797</xdr:rowOff>
    </xdr:from>
    <xdr:ext cx="469744"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199428" y="9410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128453</xdr:rowOff>
    </xdr:from>
    <xdr:to>
      <xdr:col>102</xdr:col>
      <xdr:colOff>114300</xdr:colOff>
      <xdr:row>58</xdr:row>
      <xdr:rowOff>128590</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18656300" y="10072553"/>
          <a:ext cx="8890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26264</xdr:rowOff>
    </xdr:from>
    <xdr:to>
      <xdr:col>102</xdr:col>
      <xdr:colOff>165100</xdr:colOff>
      <xdr:row>56</xdr:row>
      <xdr:rowOff>127864</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19494500" y="9627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144391</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9310428" y="9402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118892</xdr:rowOff>
    </xdr:from>
    <xdr:to>
      <xdr:col>98</xdr:col>
      <xdr:colOff>38100</xdr:colOff>
      <xdr:row>57</xdr:row>
      <xdr:rowOff>49042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8605500" y="9720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65569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8421428" y="9495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78384</xdr:rowOff>
    </xdr:from>
    <xdr:to>
      <xdr:col>116</xdr:col>
      <xdr:colOff>114300</xdr:colOff>
      <xdr:row>59</xdr:row>
      <xdr:rowOff>8534</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22110700" y="1002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164761</xdr:rowOff>
    </xdr:from>
    <xdr:ext cx="378565" cy="259045"/>
    <xdr:sp macro="" textlink="">
      <xdr:nvSpPr>
        <xdr:cNvPr id="814" name="貸付金該当値テキスト">
          <a:extLst>
            <a:ext uri="{FF2B5EF4-FFF2-40B4-BE49-F238E27FC236}">
              <a16:creationId xmlns:a16="http://schemas.microsoft.com/office/drawing/2014/main" id="{00000000-0008-0000-0600-00002E030000}"/>
            </a:ext>
          </a:extLst>
        </xdr:cNvPr>
        <xdr:cNvSpPr txBox="1"/>
      </xdr:nvSpPr>
      <xdr:spPr>
        <a:xfrm>
          <a:off x="22212300" y="99374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79299</xdr:rowOff>
    </xdr:from>
    <xdr:to>
      <xdr:col>112</xdr:col>
      <xdr:colOff>38100</xdr:colOff>
      <xdr:row>59</xdr:row>
      <xdr:rowOff>9449</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1272500" y="10023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576</xdr:rowOff>
    </xdr:from>
    <xdr:ext cx="378565"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4017" y="10116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79345</xdr:rowOff>
    </xdr:from>
    <xdr:to>
      <xdr:col>107</xdr:col>
      <xdr:colOff>101600</xdr:colOff>
      <xdr:row>59</xdr:row>
      <xdr:rowOff>9495</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0383500" y="10023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622</xdr:rowOff>
    </xdr:from>
    <xdr:ext cx="378565"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5017" y="101161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77653</xdr:rowOff>
    </xdr:from>
    <xdr:to>
      <xdr:col>102</xdr:col>
      <xdr:colOff>165100</xdr:colOff>
      <xdr:row>59</xdr:row>
      <xdr:rowOff>7803</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19494500" y="10021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170380</xdr:rowOff>
    </xdr:from>
    <xdr:ext cx="378565"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56017" y="10114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77790</xdr:rowOff>
    </xdr:from>
    <xdr:to>
      <xdr:col>98</xdr:col>
      <xdr:colOff>38100</xdr:colOff>
      <xdr:row>59</xdr:row>
      <xdr:rowOff>7940</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8605500" y="1002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170517</xdr:rowOff>
    </xdr:from>
    <xdr:ext cx="378565"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7017" y="101146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4" name="繰出金グラフ枠">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152822</xdr:rowOff>
    </xdr:from>
    <xdr:to>
      <xdr:col>116</xdr:col>
      <xdr:colOff>62864</xdr:colOff>
      <xdr:row>77</xdr:row>
      <xdr:rowOff>45974</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2159595" y="12154322"/>
          <a:ext cx="1269" cy="109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49801</xdr:rowOff>
    </xdr:from>
    <xdr:ext cx="534377" cy="259045"/>
    <xdr:sp macro="" textlink="">
      <xdr:nvSpPr>
        <xdr:cNvPr id="846" name="繰出金最小値テキスト">
          <a:extLst>
            <a:ext uri="{FF2B5EF4-FFF2-40B4-BE49-F238E27FC236}">
              <a16:creationId xmlns:a16="http://schemas.microsoft.com/office/drawing/2014/main" id="{00000000-0008-0000-0600-00004E030000}"/>
            </a:ext>
          </a:extLst>
        </xdr:cNvPr>
        <xdr:cNvSpPr txBox="1"/>
      </xdr:nvSpPr>
      <xdr:spPr>
        <a:xfrm>
          <a:off x="22212300" y="13251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45974</xdr:rowOff>
    </xdr:from>
    <xdr:to>
      <xdr:col>116</xdr:col>
      <xdr:colOff>152400</xdr:colOff>
      <xdr:row>77</xdr:row>
      <xdr:rowOff>45974</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3247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99499</xdr:rowOff>
    </xdr:from>
    <xdr:ext cx="534377" cy="259045"/>
    <xdr:sp macro="" textlink="">
      <xdr:nvSpPr>
        <xdr:cNvPr id="848" name="繰出金最大値テキスト">
          <a:extLst>
            <a:ext uri="{FF2B5EF4-FFF2-40B4-BE49-F238E27FC236}">
              <a16:creationId xmlns:a16="http://schemas.microsoft.com/office/drawing/2014/main" id="{00000000-0008-0000-0600-000050030000}"/>
            </a:ext>
          </a:extLst>
        </xdr:cNvPr>
        <xdr:cNvSpPr txBox="1"/>
      </xdr:nvSpPr>
      <xdr:spPr>
        <a:xfrm>
          <a:off x="22212300" y="11929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152822</xdr:rowOff>
    </xdr:from>
    <xdr:to>
      <xdr:col>116</xdr:col>
      <xdr:colOff>152400</xdr:colOff>
      <xdr:row>70</xdr:row>
      <xdr:rowOff>152822</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2154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116108</xdr:rowOff>
    </xdr:from>
    <xdr:to>
      <xdr:col>116</xdr:col>
      <xdr:colOff>63500</xdr:colOff>
      <xdr:row>75</xdr:row>
      <xdr:rowOff>17399</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1323300" y="12631958"/>
          <a:ext cx="838200" cy="24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79727</xdr:rowOff>
    </xdr:from>
    <xdr:ext cx="534377" cy="259045"/>
    <xdr:sp macro="" textlink="">
      <xdr:nvSpPr>
        <xdr:cNvPr id="851" name="繰出金平均値テキスト">
          <a:extLst>
            <a:ext uri="{FF2B5EF4-FFF2-40B4-BE49-F238E27FC236}">
              <a16:creationId xmlns:a16="http://schemas.microsoft.com/office/drawing/2014/main" id="{00000000-0008-0000-0600-000053030000}"/>
            </a:ext>
          </a:extLst>
        </xdr:cNvPr>
        <xdr:cNvSpPr txBox="1"/>
      </xdr:nvSpPr>
      <xdr:spPr>
        <a:xfrm>
          <a:off x="22212300" y="122526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56850</xdr:rowOff>
    </xdr:from>
    <xdr:to>
      <xdr:col>116</xdr:col>
      <xdr:colOff>114300</xdr:colOff>
      <xdr:row>72</xdr:row>
      <xdr:rowOff>158450</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2110700" y="1240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116108</xdr:rowOff>
    </xdr:from>
    <xdr:to>
      <xdr:col>111</xdr:col>
      <xdr:colOff>177800</xdr:colOff>
      <xdr:row>73</xdr:row>
      <xdr:rowOff>132522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0434300" y="12631958"/>
          <a:ext cx="889000" cy="16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14605</xdr:rowOff>
    </xdr:from>
    <xdr:to>
      <xdr:col>112</xdr:col>
      <xdr:colOff>38100</xdr:colOff>
      <xdr:row>72</xdr:row>
      <xdr:rowOff>116205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1272500" y="1235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132732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056111" y="1213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132522</xdr:rowOff>
    </xdr:from>
    <xdr:to>
      <xdr:col>107</xdr:col>
      <xdr:colOff>50800</xdr:colOff>
      <xdr:row>74</xdr:row>
      <xdr:rowOff>22611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19545300" y="12648372"/>
          <a:ext cx="889000" cy="61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171287</xdr:rowOff>
    </xdr:from>
    <xdr:to>
      <xdr:col>107</xdr:col>
      <xdr:colOff>101600</xdr:colOff>
      <xdr:row>74</xdr:row>
      <xdr:rowOff>101437</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0383500" y="12687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92564</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0167111" y="12779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11226</xdr:rowOff>
    </xdr:from>
    <xdr:to>
      <xdr:col>102</xdr:col>
      <xdr:colOff>114300</xdr:colOff>
      <xdr:row>74</xdr:row>
      <xdr:rowOff>22611</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8656300" y="12698526"/>
          <a:ext cx="889000" cy="11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31201</xdr:rowOff>
    </xdr:from>
    <xdr:to>
      <xdr:col>102</xdr:col>
      <xdr:colOff>165100</xdr:colOff>
      <xdr:row>74</xdr:row>
      <xdr:rowOff>132801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9494500" y="12718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123928</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278111" y="12811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35727</xdr:rowOff>
    </xdr:from>
    <xdr:to>
      <xdr:col>98</xdr:col>
      <xdr:colOff>38100</xdr:colOff>
      <xdr:row>74</xdr:row>
      <xdr:rowOff>137327</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8605500" y="12723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128454</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8389111" y="12815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138049</xdr:rowOff>
    </xdr:from>
    <xdr:to>
      <xdr:col>116</xdr:col>
      <xdr:colOff>114300</xdr:colOff>
      <xdr:row>75</xdr:row>
      <xdr:rowOff>68199</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2110700" y="1282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116476</xdr:rowOff>
    </xdr:from>
    <xdr:ext cx="534377" cy="259045"/>
    <xdr:sp macro="" textlink="">
      <xdr:nvSpPr>
        <xdr:cNvPr id="870" name="繰出金該当値テキスト">
          <a:extLst>
            <a:ext uri="{FF2B5EF4-FFF2-40B4-BE49-F238E27FC236}">
              <a16:creationId xmlns:a16="http://schemas.microsoft.com/office/drawing/2014/main" id="{00000000-0008-0000-0600-000066030000}"/>
            </a:ext>
          </a:extLst>
        </xdr:cNvPr>
        <xdr:cNvSpPr txBox="1"/>
      </xdr:nvSpPr>
      <xdr:spPr>
        <a:xfrm>
          <a:off x="22212300" y="12803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65308</xdr:rowOff>
    </xdr:from>
    <xdr:to>
      <xdr:col>112</xdr:col>
      <xdr:colOff>38100</xdr:colOff>
      <xdr:row>73</xdr:row>
      <xdr:rowOff>166908</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1272500" y="12581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158035</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056111" y="12673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81722</xdr:rowOff>
    </xdr:from>
    <xdr:to>
      <xdr:col>107</xdr:col>
      <xdr:colOff>101600</xdr:colOff>
      <xdr:row>74</xdr:row>
      <xdr:rowOff>11872</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0383500" y="1259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28399</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167111" y="12372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143261</xdr:rowOff>
    </xdr:from>
    <xdr:to>
      <xdr:col>102</xdr:col>
      <xdr:colOff>165100</xdr:colOff>
      <xdr:row>74</xdr:row>
      <xdr:rowOff>73411</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9494500" y="1265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89938</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278111" y="12434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131876</xdr:rowOff>
    </xdr:from>
    <xdr:to>
      <xdr:col>98</xdr:col>
      <xdr:colOff>38100</xdr:colOff>
      <xdr:row>74</xdr:row>
      <xdr:rowOff>62026</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8605500" y="12647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78553</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389111" y="12422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3" name="前年度繰上充用金グラフ枠">
          <a:extLst>
            <a:ext uri="{FF2B5EF4-FFF2-40B4-BE49-F238E27FC236}">
              <a16:creationId xmlns:a16="http://schemas.microsoft.com/office/drawing/2014/main" id="{00000000-0008-0000-0600-00007D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5" name="前年度繰上充用金最小値テキスト">
          <a:extLst>
            <a:ext uri="{FF2B5EF4-FFF2-40B4-BE49-F238E27FC236}">
              <a16:creationId xmlns:a16="http://schemas.microsoft.com/office/drawing/2014/main" id="{00000000-0008-0000-0600-00007F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7" name="前年度繰上充用金最大値テキスト">
          <a:extLst>
            <a:ext uri="{FF2B5EF4-FFF2-40B4-BE49-F238E27FC236}">
              <a16:creationId xmlns:a16="http://schemas.microsoft.com/office/drawing/2014/main" id="{00000000-0008-0000-0600-000081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0" name="前年度繰上充用金平均値テキスト">
          <a:extLst>
            <a:ext uri="{FF2B5EF4-FFF2-40B4-BE49-F238E27FC236}">
              <a16:creationId xmlns:a16="http://schemas.microsoft.com/office/drawing/2014/main" id="{00000000-0008-0000-0600-000084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9" name="前年度繰上充用金該当値テキスト">
          <a:extLst>
            <a:ext uri="{FF2B5EF4-FFF2-40B4-BE49-F238E27FC236}">
              <a16:creationId xmlns:a16="http://schemas.microsoft.com/office/drawing/2014/main" id="{00000000-0008-0000-0600-000097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9" name="正方形/長方形 928">
          <a:extLst>
            <a:ext uri="{FF2B5EF4-FFF2-40B4-BE49-F238E27FC236}">
              <a16:creationId xmlns:a16="http://schemas.microsoft.com/office/drawing/2014/main" id="{00000000-0008-0000-0600-0000A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446,585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432,449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円）と比較すると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14,136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円増加した。　</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は、類似団体・全国平均を下回っているものの、県平均を上回っている。今後も時間外勤務の縮減や、適正な職員数の管理などに努めて人件費を抑制する。物件費は、類似団体・県・全国平均をいずれも下回っている。今後も経常経費に対するマイナスシーリングの実施など、コスト削減に努めていく。扶助費は、類似団体・県・全国平均をいずれも下回っている。補助費等は、類似団体と比較して一人当たりコストが低い状況となっている。前年度と比較する</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5,377</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しており、</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下水道事業会計補助金</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が主な要因である。今後も補助金の適正な執行と透明性の確保に努めて効率的な財政運営を行う。普通建設事業費は、県・全国平均を下回っているが、</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類似団体よりは上回っている。</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前年度に比べ</a:t>
          </a:r>
          <a:r>
            <a:rPr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10,385</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円増加しており、</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産業経済交流施設整備工事</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斎場改修</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工事の増が主な要因である。今後</a:t>
          </a:r>
          <a:r>
            <a:rPr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a:t>
          </a:r>
          <a:r>
            <a:rPr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公共施設等総合管理計画等に基づき、事業の取捨選択を徹底していくことで、事業費の減少を目指す。</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茨城県坂東市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52,143
47,620
123.03
24,995,834
23,286,294
1,268,848
14,122,353
24,654,525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84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541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28</xdr:row>
      <xdr:rowOff>168927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9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8" name="テキスト ボックス 57">
          <a:extLst>
            <a:ext uri="{FF2B5EF4-FFF2-40B4-BE49-F238E27FC236}">
              <a16:creationId xmlns:a16="http://schemas.microsoft.com/office/drawing/2014/main" id="{00000000-0008-0000-0700-00003A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議会費グラフ枠">
          <a:extLst>
            <a:ext uri="{FF2B5EF4-FFF2-40B4-BE49-F238E27FC236}">
              <a16:creationId xmlns:a16="http://schemas.microsoft.com/office/drawing/2014/main" id="{00000000-0008-0000-0700-00003B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159703</xdr:rowOff>
    </xdr:from>
    <xdr:to>
      <xdr:col>24</xdr:col>
      <xdr:colOff>62865</xdr:colOff>
      <xdr:row>38</xdr:row>
      <xdr:rowOff>166846</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4633595" y="5303203"/>
          <a:ext cx="1270" cy="1378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170673</xdr:rowOff>
    </xdr:from>
    <xdr:ext cx="469744" cy="259045"/>
    <xdr:sp macro="" textlink="">
      <xdr:nvSpPr>
        <xdr:cNvPr id="61" name="議会費最小値テキスト">
          <a:extLst>
            <a:ext uri="{FF2B5EF4-FFF2-40B4-BE49-F238E27FC236}">
              <a16:creationId xmlns:a16="http://schemas.microsoft.com/office/drawing/2014/main" id="{00000000-0008-0000-0700-00003D000000}"/>
            </a:ext>
          </a:extLst>
        </xdr:cNvPr>
        <xdr:cNvSpPr txBox="1"/>
      </xdr:nvSpPr>
      <xdr:spPr>
        <a:xfrm>
          <a:off x="4686300" y="6685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166846</xdr:rowOff>
    </xdr:from>
    <xdr:to>
      <xdr:col>24</xdr:col>
      <xdr:colOff>152400</xdr:colOff>
      <xdr:row>38</xdr:row>
      <xdr:rowOff>166846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668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106380</xdr:rowOff>
    </xdr:from>
    <xdr:ext cx="469744" cy="259045"/>
    <xdr:sp macro="" textlink="">
      <xdr:nvSpPr>
        <xdr:cNvPr id="63" name="議会費最大値テキスト">
          <a:extLst>
            <a:ext uri="{FF2B5EF4-FFF2-40B4-BE49-F238E27FC236}">
              <a16:creationId xmlns:a16="http://schemas.microsoft.com/office/drawing/2014/main" id="{00000000-0008-0000-0700-00003F000000}"/>
            </a:ext>
          </a:extLst>
        </xdr:cNvPr>
        <xdr:cNvSpPr txBox="1"/>
      </xdr:nvSpPr>
      <xdr:spPr>
        <a:xfrm>
          <a:off x="4686300" y="5078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159703</xdr:rowOff>
    </xdr:from>
    <xdr:to>
      <xdr:col>24</xdr:col>
      <xdr:colOff>152400</xdr:colOff>
      <xdr:row>30</xdr:row>
      <xdr:rowOff>159703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4546600" y="5303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111125</xdr:rowOff>
    </xdr:from>
    <xdr:to>
      <xdr:col>24</xdr:col>
      <xdr:colOff>63500</xdr:colOff>
      <xdr:row>32</xdr:row>
      <xdr:rowOff>169704</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3797300" y="5426075"/>
          <a:ext cx="838200" cy="230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23036</xdr:rowOff>
    </xdr:from>
    <xdr:ext cx="469744" cy="259045"/>
    <xdr:sp macro="" textlink="">
      <xdr:nvSpPr>
        <xdr:cNvPr id="66" name="議会費平均値テキスト">
          <a:extLst>
            <a:ext uri="{FF2B5EF4-FFF2-40B4-BE49-F238E27FC236}">
              <a16:creationId xmlns:a16="http://schemas.microsoft.com/office/drawing/2014/main" id="{00000000-0008-0000-0700-000042000000}"/>
            </a:ext>
          </a:extLst>
        </xdr:cNvPr>
        <xdr:cNvSpPr txBox="1"/>
      </xdr:nvSpPr>
      <xdr:spPr>
        <a:xfrm>
          <a:off x="4686300" y="58523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44609</xdr:rowOff>
    </xdr:from>
    <xdr:to>
      <xdr:col>24</xdr:col>
      <xdr:colOff>114300</xdr:colOff>
      <xdr:row>34</xdr:row>
      <xdr:rowOff>146209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4584700" y="5873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111125</xdr:rowOff>
    </xdr:from>
    <xdr:to>
      <xdr:col>19</xdr:col>
      <xdr:colOff>177800</xdr:colOff>
      <xdr:row>32</xdr:row>
      <xdr:rowOff>88265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2908300" y="5426075"/>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141764</xdr:rowOff>
    </xdr:from>
    <xdr:to>
      <xdr:col>20</xdr:col>
      <xdr:colOff>38100</xdr:colOff>
      <xdr:row>35</xdr:row>
      <xdr:rowOff>71914</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3746500" y="5971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63041</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3562428" y="6063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88265</xdr:rowOff>
    </xdr:from>
    <xdr:to>
      <xdr:col>15</xdr:col>
      <xdr:colOff>50800</xdr:colOff>
      <xdr:row>33</xdr:row>
      <xdr:rowOff>116840</xdr:rowOff>
    </xdr:to>
    <xdr:cxnSp macro="">
      <xdr:nvCxnSpPr>
        <xdr:cNvPr id="71" name="直線コネクタ 70">
          <a:extLst>
            <a:ext uri="{FF2B5EF4-FFF2-40B4-BE49-F238E27FC236}">
              <a16:creationId xmlns:a16="http://schemas.microsoft.com/office/drawing/2014/main" id="{00000000-0008-0000-0700-000047000000}"/>
            </a:ext>
          </a:extLst>
        </xdr:cNvPr>
        <xdr:cNvCxnSpPr/>
      </xdr:nvCxnSpPr>
      <xdr:spPr>
        <a:xfrm flipV="1">
          <a:off x="2019300" y="5574665"/>
          <a:ext cx="8890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104616</xdr:rowOff>
    </xdr:from>
    <xdr:to>
      <xdr:col>15</xdr:col>
      <xdr:colOff>101600</xdr:colOff>
      <xdr:row>36</xdr:row>
      <xdr:rowOff>34766</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2857500" y="6105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25893</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673428" y="619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88265</xdr:rowOff>
    </xdr:from>
    <xdr:to>
      <xdr:col>10</xdr:col>
      <xdr:colOff>114300</xdr:colOff>
      <xdr:row>33</xdr:row>
      <xdr:rowOff>116840</xdr:rowOff>
    </xdr:to>
    <xdr:cxnSp macro="">
      <xdr:nvCxnSpPr>
        <xdr:cNvPr id="74" name="直線コネクタ 73">
          <a:extLst>
            <a:ext uri="{FF2B5EF4-FFF2-40B4-BE49-F238E27FC236}">
              <a16:creationId xmlns:a16="http://schemas.microsoft.com/office/drawing/2014/main" id="{00000000-0008-0000-0700-00004A000000}"/>
            </a:ext>
          </a:extLst>
        </xdr:cNvPr>
        <xdr:cNvCxnSpPr/>
      </xdr:nvCxnSpPr>
      <xdr:spPr>
        <a:xfrm>
          <a:off x="1130300" y="5574665"/>
          <a:ext cx="889000" cy="20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7461</xdr:rowOff>
    </xdr:from>
    <xdr:to>
      <xdr:col>10</xdr:col>
      <xdr:colOff>165100</xdr:colOff>
      <xdr:row>36</xdr:row>
      <xdr:rowOff>109061</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968500" y="617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100188</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784428" y="627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57467</xdr:rowOff>
    </xdr:from>
    <xdr:to>
      <xdr:col>6</xdr:col>
      <xdr:colOff>38100</xdr:colOff>
      <xdr:row>34</xdr:row>
      <xdr:rowOff>159067</xdr:rowOff>
    </xdr:to>
    <xdr:sp macro="" textlink="">
      <xdr:nvSpPr>
        <xdr:cNvPr id="77" name="フローチャート: 判断 76">
          <a:extLst>
            <a:ext uri="{FF2B5EF4-FFF2-40B4-BE49-F238E27FC236}">
              <a16:creationId xmlns:a16="http://schemas.microsoft.com/office/drawing/2014/main" id="{00000000-0008-0000-0700-00004D000000}"/>
            </a:ext>
          </a:extLst>
        </xdr:cNvPr>
        <xdr:cNvSpPr/>
      </xdr:nvSpPr>
      <xdr:spPr>
        <a:xfrm>
          <a:off x="1079500" y="5886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150194</xdr:rowOff>
    </xdr:from>
    <xdr:ext cx="469744"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895428" y="5979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118904</xdr:rowOff>
    </xdr:from>
    <xdr:to>
      <xdr:col>24</xdr:col>
      <xdr:colOff>114300</xdr:colOff>
      <xdr:row>33</xdr:row>
      <xdr:rowOff>49054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4584700" y="560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141781</xdr:rowOff>
    </xdr:from>
    <xdr:ext cx="469744" cy="259045"/>
    <xdr:sp macro="" textlink="">
      <xdr:nvSpPr>
        <xdr:cNvPr id="85" name="議会費該当値テキスト">
          <a:extLst>
            <a:ext uri="{FF2B5EF4-FFF2-40B4-BE49-F238E27FC236}">
              <a16:creationId xmlns:a16="http://schemas.microsoft.com/office/drawing/2014/main" id="{00000000-0008-0000-0700-000055000000}"/>
            </a:ext>
          </a:extLst>
        </xdr:cNvPr>
        <xdr:cNvSpPr txBox="1"/>
      </xdr:nvSpPr>
      <xdr:spPr>
        <a:xfrm>
          <a:off x="4686300" y="545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60325</xdr:rowOff>
    </xdr:from>
    <xdr:to>
      <xdr:col>20</xdr:col>
      <xdr:colOff>38100</xdr:colOff>
      <xdr:row>31</xdr:row>
      <xdr:rowOff>161925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3746500" y="537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7002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3562428" y="5150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37465</xdr:rowOff>
    </xdr:from>
    <xdr:to>
      <xdr:col>15</xdr:col>
      <xdr:colOff>101600</xdr:colOff>
      <xdr:row>32</xdr:row>
      <xdr:rowOff>139065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2857500" y="552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155592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2673428" y="5299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66040</xdr:rowOff>
    </xdr:from>
    <xdr:to>
      <xdr:col>10</xdr:col>
      <xdr:colOff>165100</xdr:colOff>
      <xdr:row>33</xdr:row>
      <xdr:rowOff>167640</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968500" y="572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12717</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1784428" y="5499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37465</xdr:rowOff>
    </xdr:from>
    <xdr:to>
      <xdr:col>6</xdr:col>
      <xdr:colOff>38100</xdr:colOff>
      <xdr:row>32</xdr:row>
      <xdr:rowOff>139065</xdr:rowOff>
    </xdr:to>
    <xdr:sp macro="" textlink="">
      <xdr:nvSpPr>
        <xdr:cNvPr id="92" name="楕円 91">
          <a:extLst>
            <a:ext uri="{FF2B5EF4-FFF2-40B4-BE49-F238E27FC236}">
              <a16:creationId xmlns:a16="http://schemas.microsoft.com/office/drawing/2014/main" id="{00000000-0008-0000-0700-00005C000000}"/>
            </a:ext>
          </a:extLst>
        </xdr:cNvPr>
        <xdr:cNvSpPr/>
      </xdr:nvSpPr>
      <xdr:spPr>
        <a:xfrm>
          <a:off x="1079500" y="552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155592</xdr:rowOff>
    </xdr:from>
    <xdr:ext cx="469744" cy="259045"/>
    <xdr:sp macro="" textlink="">
      <xdr:nvSpPr>
        <xdr:cNvPr id="93" name="テキスト ボックス 92">
          <a:extLst>
            <a:ext uri="{FF2B5EF4-FFF2-40B4-BE49-F238E27FC236}">
              <a16:creationId xmlns:a16="http://schemas.microsoft.com/office/drawing/2014/main" id="{00000000-0008-0000-0700-00005D000000}"/>
            </a:ext>
          </a:extLst>
        </xdr:cNvPr>
        <xdr:cNvSpPr txBox="1"/>
      </xdr:nvSpPr>
      <xdr:spPr>
        <a:xfrm>
          <a:off x="895428" y="5299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id="{00000000-0008-0000-0700-000065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7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総務費グラフ枠">
          <a:extLst>
            <a:ext uri="{FF2B5EF4-FFF2-40B4-BE49-F238E27FC236}">
              <a16:creationId xmlns:a16="http://schemas.microsoft.com/office/drawing/2014/main" id="{00000000-0008-0000-07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5599</xdr:rowOff>
    </xdr:from>
    <xdr:to>
      <xdr:col>24</xdr:col>
      <xdr:colOff>62865</xdr:colOff>
      <xdr:row>58</xdr:row>
      <xdr:rowOff>3966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4633595" y="9092449"/>
          <a:ext cx="1270" cy="855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7793</xdr:rowOff>
    </xdr:from>
    <xdr:ext cx="534377" cy="259045"/>
    <xdr:sp macro="" textlink="">
      <xdr:nvSpPr>
        <xdr:cNvPr id="121" name="総務費最小値テキスト">
          <a:extLst>
            <a:ext uri="{FF2B5EF4-FFF2-40B4-BE49-F238E27FC236}">
              <a16:creationId xmlns:a16="http://schemas.microsoft.com/office/drawing/2014/main" id="{00000000-0008-0000-0700-000079000000}"/>
            </a:ext>
          </a:extLst>
        </xdr:cNvPr>
        <xdr:cNvSpPr txBox="1"/>
      </xdr:nvSpPr>
      <xdr:spPr>
        <a:xfrm>
          <a:off x="4686300" y="9951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3966</xdr:rowOff>
    </xdr:from>
    <xdr:to>
      <xdr:col>24</xdr:col>
      <xdr:colOff>152400</xdr:colOff>
      <xdr:row>58</xdr:row>
      <xdr:rowOff>3966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9948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123726</xdr:rowOff>
    </xdr:from>
    <xdr:ext cx="599010" cy="259045"/>
    <xdr:sp macro="" textlink="">
      <xdr:nvSpPr>
        <xdr:cNvPr id="123" name="総務費最大値テキスト">
          <a:extLst>
            <a:ext uri="{FF2B5EF4-FFF2-40B4-BE49-F238E27FC236}">
              <a16:creationId xmlns:a16="http://schemas.microsoft.com/office/drawing/2014/main" id="{00000000-0008-0000-0700-00007B000000}"/>
            </a:ext>
          </a:extLst>
        </xdr:cNvPr>
        <xdr:cNvSpPr txBox="1"/>
      </xdr:nvSpPr>
      <xdr:spPr>
        <a:xfrm>
          <a:off x="4686300" y="8867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133,069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5599</xdr:rowOff>
    </xdr:from>
    <xdr:to>
      <xdr:col>24</xdr:col>
      <xdr:colOff>152400</xdr:colOff>
      <xdr:row>53</xdr:row>
      <xdr:rowOff>5599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4546600" y="9092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51003</xdr:rowOff>
    </xdr:from>
    <xdr:to>
      <xdr:col>24</xdr:col>
      <xdr:colOff>63500</xdr:colOff>
      <xdr:row>58</xdr:row>
      <xdr:rowOff>1789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3797300" y="9823653"/>
          <a:ext cx="838200" cy="122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151085</xdr:rowOff>
    </xdr:from>
    <xdr:ext cx="534377" cy="259045"/>
    <xdr:sp macro="" textlink="">
      <xdr:nvSpPr>
        <xdr:cNvPr id="126" name="総務費平均値テキスト">
          <a:extLst>
            <a:ext uri="{FF2B5EF4-FFF2-40B4-BE49-F238E27FC236}">
              <a16:creationId xmlns:a16="http://schemas.microsoft.com/office/drawing/2014/main" id="{00000000-0008-0000-0700-00007E000000}"/>
            </a:ext>
          </a:extLst>
        </xdr:cNvPr>
        <xdr:cNvSpPr txBox="1"/>
      </xdr:nvSpPr>
      <xdr:spPr>
        <a:xfrm>
          <a:off x="4686300" y="94093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128208</xdr:rowOff>
    </xdr:from>
    <xdr:to>
      <xdr:col>24</xdr:col>
      <xdr:colOff>114300</xdr:colOff>
      <xdr:row>56</xdr:row>
      <xdr:rowOff>58358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4584700" y="9557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51003</xdr:rowOff>
    </xdr:from>
    <xdr:to>
      <xdr:col>19</xdr:col>
      <xdr:colOff>177800</xdr:colOff>
      <xdr:row>58</xdr:row>
      <xdr:rowOff>71327</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flipV="1">
          <a:off x="2908300" y="9823653"/>
          <a:ext cx="889000" cy="191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162716</xdr:rowOff>
    </xdr:from>
    <xdr:to>
      <xdr:col>20</xdr:col>
      <xdr:colOff>38100</xdr:colOff>
      <xdr:row>56</xdr:row>
      <xdr:rowOff>92866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3746500" y="959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109393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530111" y="9367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141355</xdr:rowOff>
    </xdr:from>
    <xdr:to>
      <xdr:col>15</xdr:col>
      <xdr:colOff>50800</xdr:colOff>
      <xdr:row>58</xdr:row>
      <xdr:rowOff>71327</xdr:rowOff>
    </xdr:to>
    <xdr:cxnSp macro="">
      <xdr:nvCxnSpPr>
        <xdr:cNvPr id="131" name="直線コネクタ 130">
          <a:extLst>
            <a:ext uri="{FF2B5EF4-FFF2-40B4-BE49-F238E27FC236}">
              <a16:creationId xmlns:a16="http://schemas.microsoft.com/office/drawing/2014/main" id="{00000000-0008-0000-0700-000083000000}"/>
            </a:ext>
          </a:extLst>
        </xdr:cNvPr>
        <xdr:cNvCxnSpPr/>
      </xdr:nvCxnSpPr>
      <xdr:spPr>
        <a:xfrm>
          <a:off x="2019300" y="9742555"/>
          <a:ext cx="889000" cy="272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83979</xdr:rowOff>
    </xdr:from>
    <xdr:to>
      <xdr:col>15</xdr:col>
      <xdr:colOff>101600</xdr:colOff>
      <xdr:row>57</xdr:row>
      <xdr:rowOff>14129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2857500" y="968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30656</xdr:rowOff>
    </xdr:from>
    <xdr:ext cx="534377"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2641111" y="946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44983</xdr:rowOff>
    </xdr:from>
    <xdr:to>
      <xdr:col>10</xdr:col>
      <xdr:colOff>114300</xdr:colOff>
      <xdr:row>56</xdr:row>
      <xdr:rowOff>141355</xdr:rowOff>
    </xdr:to>
    <xdr:cxnSp macro="">
      <xdr:nvCxnSpPr>
        <xdr:cNvPr id="134" name="直線コネクタ 133">
          <a:extLst>
            <a:ext uri="{FF2B5EF4-FFF2-40B4-BE49-F238E27FC236}">
              <a16:creationId xmlns:a16="http://schemas.microsoft.com/office/drawing/2014/main" id="{00000000-0008-0000-0700-000086000000}"/>
            </a:ext>
          </a:extLst>
        </xdr:cNvPr>
        <xdr:cNvCxnSpPr/>
      </xdr:nvCxnSpPr>
      <xdr:spPr>
        <a:xfrm>
          <a:off x="1130300" y="8960383"/>
          <a:ext cx="889000" cy="78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67858</xdr:rowOff>
    </xdr:from>
    <xdr:to>
      <xdr:col>10</xdr:col>
      <xdr:colOff>165100</xdr:colOff>
      <xdr:row>56</xdr:row>
      <xdr:rowOff>169458</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968500" y="9669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14535</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752111" y="9444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24816</xdr:rowOff>
    </xdr:from>
    <xdr:to>
      <xdr:col>6</xdr:col>
      <xdr:colOff>38100</xdr:colOff>
      <xdr:row>50</xdr:row>
      <xdr:rowOff>126416</xdr:rowOff>
    </xdr:to>
    <xdr:sp macro="" textlink="">
      <xdr:nvSpPr>
        <xdr:cNvPr id="137" name="フローチャート: 判断 136">
          <a:extLst>
            <a:ext uri="{FF2B5EF4-FFF2-40B4-BE49-F238E27FC236}">
              <a16:creationId xmlns:a16="http://schemas.microsoft.com/office/drawing/2014/main" id="{00000000-0008-0000-0700-000089000000}"/>
            </a:ext>
          </a:extLst>
        </xdr:cNvPr>
        <xdr:cNvSpPr/>
      </xdr:nvSpPr>
      <xdr:spPr>
        <a:xfrm>
          <a:off x="1079500" y="8597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142943</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830795" y="8372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122439</xdr:rowOff>
    </xdr:from>
    <xdr:to>
      <xdr:col>24</xdr:col>
      <xdr:colOff>114300</xdr:colOff>
      <xdr:row>58</xdr:row>
      <xdr:rowOff>52589</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4584700" y="9895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37366</xdr:rowOff>
    </xdr:from>
    <xdr:ext cx="534377" cy="259045"/>
    <xdr:sp macro="" textlink="">
      <xdr:nvSpPr>
        <xdr:cNvPr id="145" name="総務費該当値テキスト">
          <a:extLst>
            <a:ext uri="{FF2B5EF4-FFF2-40B4-BE49-F238E27FC236}">
              <a16:creationId xmlns:a16="http://schemas.microsoft.com/office/drawing/2014/main" id="{00000000-0008-0000-0700-000091000000}"/>
            </a:ext>
          </a:extLst>
        </xdr:cNvPr>
        <xdr:cNvSpPr txBox="1"/>
      </xdr:nvSpPr>
      <xdr:spPr>
        <a:xfrm>
          <a:off x="4686300" y="981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203</xdr:rowOff>
    </xdr:from>
    <xdr:to>
      <xdr:col>20</xdr:col>
      <xdr:colOff>38100</xdr:colOff>
      <xdr:row>57</xdr:row>
      <xdr:rowOff>101803</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3746500" y="977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92930</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3530111" y="986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20527</xdr:rowOff>
    </xdr:from>
    <xdr:to>
      <xdr:col>15</xdr:col>
      <xdr:colOff>101600</xdr:colOff>
      <xdr:row>58</xdr:row>
      <xdr:rowOff>122127</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2857500" y="996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113254</xdr:rowOff>
    </xdr:from>
    <xdr:ext cx="534377"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2641111" y="10057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90555</xdr:rowOff>
    </xdr:from>
    <xdr:to>
      <xdr:col>10</xdr:col>
      <xdr:colOff>165100</xdr:colOff>
      <xdr:row>57</xdr:row>
      <xdr:rowOff>20705</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968500" y="9691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11832</xdr:rowOff>
    </xdr:from>
    <xdr:ext cx="534377"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1752111" y="9784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165633</xdr:rowOff>
    </xdr:from>
    <xdr:to>
      <xdr:col>6</xdr:col>
      <xdr:colOff>38100</xdr:colOff>
      <xdr:row>52</xdr:row>
      <xdr:rowOff>95783</xdr:rowOff>
    </xdr:to>
    <xdr:sp macro="" textlink="">
      <xdr:nvSpPr>
        <xdr:cNvPr id="152" name="楕円 151">
          <a:extLst>
            <a:ext uri="{FF2B5EF4-FFF2-40B4-BE49-F238E27FC236}">
              <a16:creationId xmlns:a16="http://schemas.microsoft.com/office/drawing/2014/main" id="{00000000-0008-0000-0700-000098000000}"/>
            </a:ext>
          </a:extLst>
        </xdr:cNvPr>
        <xdr:cNvSpPr/>
      </xdr:nvSpPr>
      <xdr:spPr>
        <a:xfrm>
          <a:off x="1079500" y="8909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86910</xdr:rowOff>
    </xdr:from>
    <xdr:ext cx="599010"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830795" y="9002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7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7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10541</xdr:rowOff>
    </xdr:from>
    <xdr:to>
      <xdr:col>24</xdr:col>
      <xdr:colOff>62865</xdr:colOff>
      <xdr:row>75</xdr:row>
      <xdr:rowOff>162582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012041"/>
          <a:ext cx="1270" cy="1009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166409</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025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75</xdr:row>
      <xdr:rowOff>162582</xdr:rowOff>
    </xdr:from>
    <xdr:to>
      <xdr:col>24</xdr:col>
      <xdr:colOff>152400</xdr:colOff>
      <xdr:row>75</xdr:row>
      <xdr:rowOff>162582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021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128668</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1787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205,650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10541</xdr:rowOff>
    </xdr:from>
    <xdr:to>
      <xdr:col>24</xdr:col>
      <xdr:colOff>152400</xdr:colOff>
      <xdr:row>70</xdr:row>
      <xdr:rowOff>10541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012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162469</xdr:rowOff>
    </xdr:from>
    <xdr:to>
      <xdr:col>24</xdr:col>
      <xdr:colOff>63500</xdr:colOff>
      <xdr:row>77</xdr:row>
      <xdr:rowOff>13810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3021219"/>
          <a:ext cx="838200" cy="194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117881</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21193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95004</xdr:rowOff>
    </xdr:from>
    <xdr:to>
      <xdr:col>24</xdr:col>
      <xdr:colOff>114300</xdr:colOff>
      <xdr:row>72</xdr:row>
      <xdr:rowOff>25154</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2267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13810</xdr:rowOff>
    </xdr:from>
    <xdr:to>
      <xdr:col>19</xdr:col>
      <xdr:colOff>177800</xdr:colOff>
      <xdr:row>77</xdr:row>
      <xdr:rowOff>84584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908300" y="13215460"/>
          <a:ext cx="889000" cy="70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73</xdr:row>
      <xdr:rowOff>5095</xdr:rowOff>
    </xdr:from>
    <xdr:to>
      <xdr:col>20</xdr:col>
      <xdr:colOff>38100</xdr:colOff>
      <xdr:row>73</xdr:row>
      <xdr:rowOff>106695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252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71</xdr:row>
      <xdr:rowOff>123222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2296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76698</xdr:rowOff>
    </xdr:from>
    <xdr:to>
      <xdr:col>15</xdr:col>
      <xdr:colOff>50800</xdr:colOff>
      <xdr:row>77</xdr:row>
      <xdr:rowOff>84584</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2019300" y="13106898"/>
          <a:ext cx="889000" cy="179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74</xdr:row>
      <xdr:rowOff>136586</xdr:rowOff>
    </xdr:from>
    <xdr:to>
      <xdr:col>15</xdr:col>
      <xdr:colOff>101600</xdr:colOff>
      <xdr:row>75</xdr:row>
      <xdr:rowOff>66736</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282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83263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2599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76698</xdr:rowOff>
    </xdr:from>
    <xdr:to>
      <xdr:col>10</xdr:col>
      <xdr:colOff>114300</xdr:colOff>
      <xdr:row>78</xdr:row>
      <xdr:rowOff>112908</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3106898"/>
          <a:ext cx="889000" cy="379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73</xdr:row>
      <xdr:rowOff>134117</xdr:rowOff>
    </xdr:from>
    <xdr:to>
      <xdr:col>10</xdr:col>
      <xdr:colOff>165100</xdr:colOff>
      <xdr:row>74</xdr:row>
      <xdr:rowOff>64267</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264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80794</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2425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81585</xdr:rowOff>
    </xdr:from>
    <xdr:to>
      <xdr:col>6</xdr:col>
      <xdr:colOff>38100</xdr:colOff>
      <xdr:row>76</xdr:row>
      <xdr:rowOff>11736</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29403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28262</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2715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111668</xdr:rowOff>
    </xdr:from>
    <xdr:to>
      <xdr:col>24</xdr:col>
      <xdr:colOff>114300</xdr:colOff>
      <xdr:row>76</xdr:row>
      <xdr:rowOff>41818</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297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26595</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2885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134460</xdr:rowOff>
    </xdr:from>
    <xdr:to>
      <xdr:col>20</xdr:col>
      <xdr:colOff>38100</xdr:colOff>
      <xdr:row>77</xdr:row>
      <xdr:rowOff>64610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316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55737</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3257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33784</xdr:rowOff>
    </xdr:from>
    <xdr:to>
      <xdr:col>15</xdr:col>
      <xdr:colOff>101600</xdr:colOff>
      <xdr:row>77</xdr:row>
      <xdr:rowOff>135384</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3235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126511</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332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25898</xdr:rowOff>
    </xdr:from>
    <xdr:to>
      <xdr:col>10</xdr:col>
      <xdr:colOff>165100</xdr:colOff>
      <xdr:row>76</xdr:row>
      <xdr:rowOff>127498</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305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118625</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3148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62108</xdr:rowOff>
    </xdr:from>
    <xdr:to>
      <xdr:col>6</xdr:col>
      <xdr:colOff>38100</xdr:colOff>
      <xdr:row>78</xdr:row>
      <xdr:rowOff>163708</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3435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154835</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3527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134260</xdr:rowOff>
    </xdr:from>
    <xdr:to>
      <xdr:col>24</xdr:col>
      <xdr:colOff>62865</xdr:colOff>
      <xdr:row>97</xdr:row>
      <xdr:rowOff>85224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564760"/>
          <a:ext cx="1270" cy="1151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89051</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71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85224</xdr:rowOff>
    </xdr:from>
    <xdr:to>
      <xdr:col>24</xdr:col>
      <xdr:colOff>152400</xdr:colOff>
      <xdr:row>97</xdr:row>
      <xdr:rowOff>85224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715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80937</xdr:rowOff>
    </xdr:from>
    <xdr:ext cx="534377"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339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80,238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134260</xdr:rowOff>
    </xdr:from>
    <xdr:to>
      <xdr:col>24</xdr:col>
      <xdr:colOff>152400</xdr:colOff>
      <xdr:row>90</xdr:row>
      <xdr:rowOff>134260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56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91191</xdr:rowOff>
    </xdr:from>
    <xdr:to>
      <xdr:col>24</xdr:col>
      <xdr:colOff>63500</xdr:colOff>
      <xdr:row>96</xdr:row>
      <xdr:rowOff>92951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6550391"/>
          <a:ext cx="838200" cy="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104187</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0490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81310</xdr:rowOff>
    </xdr:from>
    <xdr:to>
      <xdr:col>24</xdr:col>
      <xdr:colOff>114300</xdr:colOff>
      <xdr:row>95</xdr:row>
      <xdr:rowOff>11460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19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91191</xdr:rowOff>
    </xdr:from>
    <xdr:to>
      <xdr:col>19</xdr:col>
      <xdr:colOff>177800</xdr:colOff>
      <xdr:row>96</xdr:row>
      <xdr:rowOff>127333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6550391"/>
          <a:ext cx="889000" cy="36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93</xdr:row>
      <xdr:rowOff>150943</xdr:rowOff>
    </xdr:from>
    <xdr:to>
      <xdr:col>20</xdr:col>
      <xdr:colOff>38100</xdr:colOff>
      <xdr:row>94</xdr:row>
      <xdr:rowOff>81093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095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97620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587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121321</xdr:rowOff>
    </xdr:from>
    <xdr:to>
      <xdr:col>15</xdr:col>
      <xdr:colOff>50800</xdr:colOff>
      <xdr:row>96</xdr:row>
      <xdr:rowOff>127333</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6580521"/>
          <a:ext cx="889000" cy="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128333</xdr:rowOff>
    </xdr:from>
    <xdr:to>
      <xdr:col>15</xdr:col>
      <xdr:colOff>101600</xdr:colOff>
      <xdr:row>95</xdr:row>
      <xdr:rowOff>58483</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24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75010</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019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121321</xdr:rowOff>
    </xdr:from>
    <xdr:to>
      <xdr:col>10</xdr:col>
      <xdr:colOff>114300</xdr:colOff>
      <xdr:row>97</xdr:row>
      <xdr:rowOff>132248</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6580521"/>
          <a:ext cx="889000" cy="18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66543</xdr:rowOff>
    </xdr:from>
    <xdr:to>
      <xdr:col>10</xdr:col>
      <xdr:colOff>165100</xdr:colOff>
      <xdr:row>94</xdr:row>
      <xdr:rowOff>168143</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1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13220</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5958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157342</xdr:rowOff>
    </xdr:from>
    <xdr:to>
      <xdr:col>6</xdr:col>
      <xdr:colOff>38100</xdr:colOff>
      <xdr:row>95</xdr:row>
      <xdr:rowOff>87492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27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104019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04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42151</xdr:rowOff>
    </xdr:from>
    <xdr:to>
      <xdr:col>24</xdr:col>
      <xdr:colOff>114300</xdr:colOff>
      <xdr:row>96</xdr:row>
      <xdr:rowOff>143751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50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20578</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47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40391</xdr:rowOff>
    </xdr:from>
    <xdr:to>
      <xdr:col>20</xdr:col>
      <xdr:colOff>38100</xdr:colOff>
      <xdr:row>96</xdr:row>
      <xdr:rowOff>141991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49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133118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592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76533</xdr:rowOff>
    </xdr:from>
    <xdr:to>
      <xdr:col>15</xdr:col>
      <xdr:colOff>101600</xdr:colOff>
      <xdr:row>97</xdr:row>
      <xdr:rowOff>6683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535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169260</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628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70521</xdr:rowOff>
    </xdr:from>
    <xdr:to>
      <xdr:col>10</xdr:col>
      <xdr:colOff>165100</xdr:colOff>
      <xdr:row>97</xdr:row>
      <xdr:rowOff>671</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529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163248</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622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81448</xdr:rowOff>
    </xdr:from>
    <xdr:to>
      <xdr:col>6</xdr:col>
      <xdr:colOff>38100</xdr:colOff>
      <xdr:row>98</xdr:row>
      <xdr:rowOff>11598</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712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2725</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804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38</xdr:row>
      <xdr:rowOff>73677</xdr:rowOff>
    </xdr:from>
    <xdr:ext cx="37702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226974" y="6588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36</xdr:row>
      <xdr:rowOff>35577</xdr:rowOff>
    </xdr:from>
    <xdr:ext cx="377026"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226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33</xdr:row>
      <xdr:rowOff>168927</xdr:rowOff>
    </xdr:from>
    <xdr:ext cx="377026"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226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31</xdr:row>
      <xdr:rowOff>130827</xdr:rowOff>
    </xdr:from>
    <xdr:ext cx="377026"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226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162560</xdr:rowOff>
    </xdr:from>
    <xdr:to>
      <xdr:col>54</xdr:col>
      <xdr:colOff>189865</xdr:colOff>
      <xdr:row>39</xdr:row>
      <xdr:rowOff>57785</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134610"/>
          <a:ext cx="127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61612</xdr:rowOff>
    </xdr:from>
    <xdr:ext cx="378565"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481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57785</xdr:rowOff>
    </xdr:from>
    <xdr:to>
      <xdr:col>55</xdr:col>
      <xdr:colOff>88900</xdr:colOff>
      <xdr:row>39</xdr:row>
      <xdr:rowOff>57785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44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109237</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490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162560</xdr:rowOff>
    </xdr:from>
    <xdr:to>
      <xdr:col>55</xdr:col>
      <xdr:colOff>88900</xdr:colOff>
      <xdr:row>29</xdr:row>
      <xdr:rowOff>162560</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134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57785</xdr:rowOff>
    </xdr:from>
    <xdr:to>
      <xdr:col>55</xdr:col>
      <xdr:colOff>0</xdr:colOff>
      <xdr:row>39</xdr:row>
      <xdr:rowOff>59690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9639300" y="674433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79392</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556579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56515</xdr:rowOff>
    </xdr:from>
    <xdr:to>
      <xdr:col>55</xdr:col>
      <xdr:colOff>50800</xdr:colOff>
      <xdr:row>33</xdr:row>
      <xdr:rowOff>158115</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571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59690</xdr:rowOff>
    </xdr:from>
    <xdr:to>
      <xdr:col>50</xdr:col>
      <xdr:colOff>114300</xdr:colOff>
      <xdr:row>39</xdr:row>
      <xdr:rowOff>61595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74624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32</xdr:row>
      <xdr:rowOff>144145</xdr:rowOff>
    </xdr:from>
    <xdr:to>
      <xdr:col>50</xdr:col>
      <xdr:colOff>165100</xdr:colOff>
      <xdr:row>33</xdr:row>
      <xdr:rowOff>74295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563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31</xdr:row>
      <xdr:rowOff>90822</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5405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61595</xdr:rowOff>
    </xdr:from>
    <xdr:to>
      <xdr:col>45</xdr:col>
      <xdr:colOff>177800</xdr:colOff>
      <xdr:row>39</xdr:row>
      <xdr:rowOff>63500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74814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77470</xdr:rowOff>
    </xdr:from>
    <xdr:to>
      <xdr:col>46</xdr:col>
      <xdr:colOff>38100</xdr:colOff>
      <xdr:row>35</xdr:row>
      <xdr:rowOff>7620</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5906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33</xdr:row>
      <xdr:rowOff>24147</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56819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63500</xdr:rowOff>
    </xdr:from>
    <xdr:to>
      <xdr:col>41</xdr:col>
      <xdr:colOff>50800</xdr:colOff>
      <xdr:row>39</xdr:row>
      <xdr:rowOff>67310</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6972300" y="67500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163195</xdr:rowOff>
    </xdr:from>
    <xdr:to>
      <xdr:col>41</xdr:col>
      <xdr:colOff>101600</xdr:colOff>
      <xdr:row>34</xdr:row>
      <xdr:rowOff>93345</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5821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32</xdr:row>
      <xdr:rowOff>109872</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55962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146050</xdr:rowOff>
    </xdr:from>
    <xdr:to>
      <xdr:col>36</xdr:col>
      <xdr:colOff>165100</xdr:colOff>
      <xdr:row>37</xdr:row>
      <xdr:rowOff>76200</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318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92727</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0934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6985</xdr:rowOff>
    </xdr:from>
    <xdr:to>
      <xdr:col>55</xdr:col>
      <xdr:colOff>50800</xdr:colOff>
      <xdr:row>39</xdr:row>
      <xdr:rowOff>108585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693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93362</xdr:rowOff>
    </xdr:from>
    <xdr:ext cx="378565"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6084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8890</xdr:rowOff>
    </xdr:from>
    <xdr:to>
      <xdr:col>50</xdr:col>
      <xdr:colOff>165100</xdr:colOff>
      <xdr:row>39</xdr:row>
      <xdr:rowOff>110490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69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101617</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50017" y="67881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10795</xdr:rowOff>
    </xdr:from>
    <xdr:to>
      <xdr:col>46</xdr:col>
      <xdr:colOff>38100</xdr:colOff>
      <xdr:row>39</xdr:row>
      <xdr:rowOff>112395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69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103522</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7900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12700</xdr:rowOff>
    </xdr:from>
    <xdr:to>
      <xdr:col>41</xdr:col>
      <xdr:colOff>101600</xdr:colOff>
      <xdr:row>39</xdr:row>
      <xdr:rowOff>114300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69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105427</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7919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16510</xdr:rowOff>
    </xdr:from>
    <xdr:to>
      <xdr:col>36</xdr:col>
      <xdr:colOff>165100</xdr:colOff>
      <xdr:row>39</xdr:row>
      <xdr:rowOff>118110</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70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109237</xdr:rowOff>
    </xdr:from>
    <xdr:ext cx="378565"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83017" y="67957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39208</xdr:rowOff>
    </xdr:from>
    <xdr:to>
      <xdr:col>54</xdr:col>
      <xdr:colOff>189865</xdr:colOff>
      <xdr:row>57</xdr:row>
      <xdr:rowOff>165715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10475595" y="8611708"/>
          <a:ext cx="1270" cy="1326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169542</xdr:rowOff>
    </xdr:from>
    <xdr:ext cx="534377" cy="259045"/>
    <xdr:sp macro="" textlink="">
      <xdr:nvSpPr>
        <xdr:cNvPr id="347" name="農林水産業費最小値テキスト">
          <a:extLst>
            <a:ext uri="{FF2B5EF4-FFF2-40B4-BE49-F238E27FC236}">
              <a16:creationId xmlns:a16="http://schemas.microsoft.com/office/drawing/2014/main" id="{00000000-0008-0000-0700-00005B010000}"/>
            </a:ext>
          </a:extLst>
        </xdr:cNvPr>
        <xdr:cNvSpPr txBox="1"/>
      </xdr:nvSpPr>
      <xdr:spPr>
        <a:xfrm>
          <a:off x="10528300" y="994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165715</xdr:rowOff>
    </xdr:from>
    <xdr:to>
      <xdr:col>55</xdr:col>
      <xdr:colOff>88900</xdr:colOff>
      <xdr:row>57</xdr:row>
      <xdr:rowOff>165715</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993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157335</xdr:rowOff>
    </xdr:from>
    <xdr:ext cx="534377" cy="259045"/>
    <xdr:sp macro="" textlink="">
      <xdr:nvSpPr>
        <xdr:cNvPr id="349" name="農林水産業費最大値テキスト">
          <a:extLst>
            <a:ext uri="{FF2B5EF4-FFF2-40B4-BE49-F238E27FC236}">
              <a16:creationId xmlns:a16="http://schemas.microsoft.com/office/drawing/2014/main" id="{00000000-0008-0000-0700-00005D010000}"/>
            </a:ext>
          </a:extLst>
        </xdr:cNvPr>
        <xdr:cNvSpPr txBox="1"/>
      </xdr:nvSpPr>
      <xdr:spPr>
        <a:xfrm>
          <a:off x="10528300" y="8386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42,198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39208</xdr:rowOff>
    </xdr:from>
    <xdr:to>
      <xdr:col>55</xdr:col>
      <xdr:colOff>88900</xdr:colOff>
      <xdr:row>50</xdr:row>
      <xdr:rowOff>39208</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8611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41128</xdr:rowOff>
    </xdr:from>
    <xdr:to>
      <xdr:col>55</xdr:col>
      <xdr:colOff>0</xdr:colOff>
      <xdr:row>57</xdr:row>
      <xdr:rowOff>44511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9639300" y="9813778"/>
          <a:ext cx="838200" cy="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50055</xdr:rowOff>
    </xdr:from>
    <xdr:ext cx="534377" cy="259045"/>
    <xdr:sp macro="" textlink="">
      <xdr:nvSpPr>
        <xdr:cNvPr id="352" name="農林水産業費平均値テキスト">
          <a:extLst>
            <a:ext uri="{FF2B5EF4-FFF2-40B4-BE49-F238E27FC236}">
              <a16:creationId xmlns:a16="http://schemas.microsoft.com/office/drawing/2014/main" id="{00000000-0008-0000-0700-000060010000}"/>
            </a:ext>
          </a:extLst>
        </xdr:cNvPr>
        <xdr:cNvSpPr txBox="1"/>
      </xdr:nvSpPr>
      <xdr:spPr>
        <a:xfrm>
          <a:off x="10528300" y="9136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27178</xdr:rowOff>
    </xdr:from>
    <xdr:to>
      <xdr:col>55</xdr:col>
      <xdr:colOff>50800</xdr:colOff>
      <xdr:row>54</xdr:row>
      <xdr:rowOff>128778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10426700" y="9285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41128</xdr:rowOff>
    </xdr:from>
    <xdr:to>
      <xdr:col>50</xdr:col>
      <xdr:colOff>114300</xdr:colOff>
      <xdr:row>57</xdr:row>
      <xdr:rowOff>61519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8750300" y="9813778"/>
          <a:ext cx="889000" cy="20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47341</xdr:rowOff>
    </xdr:from>
    <xdr:to>
      <xdr:col>50</xdr:col>
      <xdr:colOff>165100</xdr:colOff>
      <xdr:row>54</xdr:row>
      <xdr:rowOff>148941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9588500" y="930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165468</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9372111" y="908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61519</xdr:rowOff>
    </xdr:from>
    <xdr:to>
      <xdr:col>45</xdr:col>
      <xdr:colOff>177800</xdr:colOff>
      <xdr:row>57</xdr:row>
      <xdr:rowOff>73543</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7861300" y="9834169"/>
          <a:ext cx="889000" cy="1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62565</xdr:rowOff>
    </xdr:from>
    <xdr:to>
      <xdr:col>46</xdr:col>
      <xdr:colOff>38100</xdr:colOff>
      <xdr:row>54</xdr:row>
      <xdr:rowOff>164165</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8699500" y="9320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9242</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483111" y="9096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166492</xdr:rowOff>
    </xdr:from>
    <xdr:to>
      <xdr:col>41</xdr:col>
      <xdr:colOff>50800</xdr:colOff>
      <xdr:row>57</xdr:row>
      <xdr:rowOff>73543</xdr:rowOff>
    </xdr:to>
    <xdr:cxnSp macro="">
      <xdr:nvCxnSpPr>
        <xdr:cNvPr id="360" name="直線コネクタ 359">
          <a:extLst>
            <a:ext uri="{FF2B5EF4-FFF2-40B4-BE49-F238E27FC236}">
              <a16:creationId xmlns:a16="http://schemas.microsoft.com/office/drawing/2014/main" id="{00000000-0008-0000-0700-000068010000}"/>
            </a:ext>
          </a:extLst>
        </xdr:cNvPr>
        <xdr:cNvCxnSpPr/>
      </xdr:nvCxnSpPr>
      <xdr:spPr>
        <a:xfrm>
          <a:off x="6972300" y="9081892"/>
          <a:ext cx="889000" cy="764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50678</xdr:rowOff>
    </xdr:from>
    <xdr:to>
      <xdr:col>41</xdr:col>
      <xdr:colOff>101600</xdr:colOff>
      <xdr:row>55</xdr:row>
      <xdr:rowOff>152278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7810500" y="948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168805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594111" y="9255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48986</xdr:rowOff>
    </xdr:from>
    <xdr:to>
      <xdr:col>36</xdr:col>
      <xdr:colOff>165100</xdr:colOff>
      <xdr:row>55</xdr:row>
      <xdr:rowOff>150586</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6921500" y="9478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141713</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05111" y="9571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165161</xdr:rowOff>
    </xdr:from>
    <xdr:to>
      <xdr:col>55</xdr:col>
      <xdr:colOff>50800</xdr:colOff>
      <xdr:row>57</xdr:row>
      <xdr:rowOff>95311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10426700" y="9766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80088</xdr:rowOff>
    </xdr:from>
    <xdr:ext cx="534377" cy="259045"/>
    <xdr:sp macro="" textlink="">
      <xdr:nvSpPr>
        <xdr:cNvPr id="371" name="農林水産業費該当値テキスト">
          <a:extLst>
            <a:ext uri="{FF2B5EF4-FFF2-40B4-BE49-F238E27FC236}">
              <a16:creationId xmlns:a16="http://schemas.microsoft.com/office/drawing/2014/main" id="{00000000-0008-0000-0700-000073010000}"/>
            </a:ext>
          </a:extLst>
        </xdr:cNvPr>
        <xdr:cNvSpPr txBox="1"/>
      </xdr:nvSpPr>
      <xdr:spPr>
        <a:xfrm>
          <a:off x="10528300" y="968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161778</xdr:rowOff>
    </xdr:from>
    <xdr:to>
      <xdr:col>50</xdr:col>
      <xdr:colOff>165100</xdr:colOff>
      <xdr:row>57</xdr:row>
      <xdr:rowOff>91928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9588500" y="976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83055</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9372111" y="9855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10719</xdr:rowOff>
    </xdr:from>
    <xdr:to>
      <xdr:col>46</xdr:col>
      <xdr:colOff>38100</xdr:colOff>
      <xdr:row>57</xdr:row>
      <xdr:rowOff>112319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8699500" y="978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103446</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8483111" y="9876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22743</xdr:rowOff>
    </xdr:from>
    <xdr:to>
      <xdr:col>41</xdr:col>
      <xdr:colOff>101600</xdr:colOff>
      <xdr:row>57</xdr:row>
      <xdr:rowOff>124343</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7810500" y="9795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115470</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7594111" y="9888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115692</xdr:rowOff>
    </xdr:from>
    <xdr:to>
      <xdr:col>36</xdr:col>
      <xdr:colOff>165100</xdr:colOff>
      <xdr:row>53</xdr:row>
      <xdr:rowOff>45842</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6921500" y="903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62369</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705111" y="8806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80</xdr:row>
      <xdr:rowOff>111777</xdr:rowOff>
    </xdr:from>
    <xdr:ext cx="248786"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355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168927</xdr:rowOff>
    </xdr:from>
    <xdr:ext cx="46717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136821" y="1337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15525</xdr:rowOff>
    </xdr:from>
    <xdr:to>
      <xdr:col>54</xdr:col>
      <xdr:colOff>189865</xdr:colOff>
      <xdr:row>78</xdr:row>
      <xdr:rowOff>4277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017025"/>
          <a:ext cx="1270" cy="1360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8104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38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4277</xdr:rowOff>
    </xdr:from>
    <xdr:to>
      <xdr:col>55</xdr:col>
      <xdr:colOff>88900</xdr:colOff>
      <xdr:row>78</xdr:row>
      <xdr:rowOff>4277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377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133652</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79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15525</xdr:rowOff>
    </xdr:from>
    <xdr:to>
      <xdr:col>55</xdr:col>
      <xdr:colOff>88900</xdr:colOff>
      <xdr:row>70</xdr:row>
      <xdr:rowOff>15525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017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4277</xdr:rowOff>
    </xdr:from>
    <xdr:to>
      <xdr:col>55</xdr:col>
      <xdr:colOff>0</xdr:colOff>
      <xdr:row>78</xdr:row>
      <xdr:rowOff>26772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377377"/>
          <a:ext cx="838200" cy="22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5249</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26925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153822</xdr:rowOff>
    </xdr:from>
    <xdr:to>
      <xdr:col>55</xdr:col>
      <xdr:colOff>50800</xdr:colOff>
      <xdr:row>75</xdr:row>
      <xdr:rowOff>83972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2841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157256</xdr:rowOff>
    </xdr:from>
    <xdr:to>
      <xdr:col>50</xdr:col>
      <xdr:colOff>114300</xdr:colOff>
      <xdr:row>78</xdr:row>
      <xdr:rowOff>26772</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2501656"/>
          <a:ext cx="889000" cy="898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73</xdr:row>
      <xdr:rowOff>168178</xdr:rowOff>
    </xdr:from>
    <xdr:to>
      <xdr:col>50</xdr:col>
      <xdr:colOff>165100</xdr:colOff>
      <xdr:row>74</xdr:row>
      <xdr:rowOff>98328</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2684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114855</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459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157256</xdr:rowOff>
    </xdr:from>
    <xdr:to>
      <xdr:col>45</xdr:col>
      <xdr:colOff>177800</xdr:colOff>
      <xdr:row>76</xdr:row>
      <xdr:rowOff>135586</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2501656"/>
          <a:ext cx="889000" cy="66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71</xdr:row>
      <xdr:rowOff>111577</xdr:rowOff>
    </xdr:from>
    <xdr:to>
      <xdr:col>46</xdr:col>
      <xdr:colOff>38100</xdr:colOff>
      <xdr:row>72</xdr:row>
      <xdr:rowOff>41727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2284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58254</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059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97820</xdr:rowOff>
    </xdr:from>
    <xdr:to>
      <xdr:col>41</xdr:col>
      <xdr:colOff>50800</xdr:colOff>
      <xdr:row>76</xdr:row>
      <xdr:rowOff>135586</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128020"/>
          <a:ext cx="889000" cy="37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71</xdr:row>
      <xdr:rowOff>55707</xdr:rowOff>
    </xdr:from>
    <xdr:to>
      <xdr:col>41</xdr:col>
      <xdr:colOff>101600</xdr:colOff>
      <xdr:row>71</xdr:row>
      <xdr:rowOff>157307</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2228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70</xdr:row>
      <xdr:rowOff>2384</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003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71</xdr:row>
      <xdr:rowOff>136449</xdr:rowOff>
    </xdr:from>
    <xdr:to>
      <xdr:col>36</xdr:col>
      <xdr:colOff>165100</xdr:colOff>
      <xdr:row>72</xdr:row>
      <xdr:rowOff>66599</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2309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83126</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084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124927</xdr:rowOff>
    </xdr:from>
    <xdr:to>
      <xdr:col>55</xdr:col>
      <xdr:colOff>50800</xdr:colOff>
      <xdr:row>78</xdr:row>
      <xdr:rowOff>55077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326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39854</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4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147422</xdr:rowOff>
    </xdr:from>
    <xdr:to>
      <xdr:col>50</xdr:col>
      <xdr:colOff>165100</xdr:colOff>
      <xdr:row>78</xdr:row>
      <xdr:rowOff>77572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34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68699</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441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72</xdr:row>
      <xdr:rowOff>106456</xdr:rowOff>
    </xdr:from>
    <xdr:to>
      <xdr:col>46</xdr:col>
      <xdr:colOff>38100</xdr:colOff>
      <xdr:row>73</xdr:row>
      <xdr:rowOff>36606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45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27733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54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84786</xdr:rowOff>
    </xdr:from>
    <xdr:to>
      <xdr:col>41</xdr:col>
      <xdr:colOff>101600</xdr:colOff>
      <xdr:row>77</xdr:row>
      <xdr:rowOff>14936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11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6063</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207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47020</xdr:rowOff>
    </xdr:from>
    <xdr:to>
      <xdr:col>36</xdr:col>
      <xdr:colOff>165100</xdr:colOff>
      <xdr:row>76</xdr:row>
      <xdr:rowOff>148620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07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139747</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16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00000000-0008-0000-07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8666</xdr:rowOff>
    </xdr:from>
    <xdr:to>
      <xdr:col>54</xdr:col>
      <xdr:colOff>189865</xdr:colOff>
      <xdr:row>96</xdr:row>
      <xdr:rowOff>151358</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10475595" y="15610616"/>
          <a:ext cx="1270" cy="9999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155185</xdr:rowOff>
    </xdr:from>
    <xdr:ext cx="534377" cy="259045"/>
    <xdr:sp macro="" textlink="">
      <xdr:nvSpPr>
        <xdr:cNvPr id="459" name="土木費最小値テキスト">
          <a:extLst>
            <a:ext uri="{FF2B5EF4-FFF2-40B4-BE49-F238E27FC236}">
              <a16:creationId xmlns:a16="http://schemas.microsoft.com/office/drawing/2014/main" id="{00000000-0008-0000-0700-0000CB010000}"/>
            </a:ext>
          </a:extLst>
        </xdr:cNvPr>
        <xdr:cNvSpPr txBox="1"/>
      </xdr:nvSpPr>
      <xdr:spPr>
        <a:xfrm>
          <a:off x="10528300" y="16614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96</xdr:row>
      <xdr:rowOff>151358</xdr:rowOff>
    </xdr:from>
    <xdr:to>
      <xdr:col>55</xdr:col>
      <xdr:colOff>88900</xdr:colOff>
      <xdr:row>96</xdr:row>
      <xdr:rowOff>151358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6610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126793</xdr:rowOff>
    </xdr:from>
    <xdr:ext cx="534377" cy="259045"/>
    <xdr:sp macro="" textlink="">
      <xdr:nvSpPr>
        <xdr:cNvPr id="461" name="土木費最大値テキスト">
          <a:extLst>
            <a:ext uri="{FF2B5EF4-FFF2-40B4-BE49-F238E27FC236}">
              <a16:creationId xmlns:a16="http://schemas.microsoft.com/office/drawing/2014/main" id="{00000000-0008-0000-0700-0000CD010000}"/>
            </a:ext>
          </a:extLst>
        </xdr:cNvPr>
        <xdr:cNvSpPr txBox="1"/>
      </xdr:nvSpPr>
      <xdr:spPr>
        <a:xfrm>
          <a:off x="10528300" y="15385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59,116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8666</xdr:rowOff>
    </xdr:from>
    <xdr:to>
      <xdr:col>55</xdr:col>
      <xdr:colOff>88900</xdr:colOff>
      <xdr:row>91</xdr:row>
      <xdr:rowOff>8666</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5610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56809</xdr:rowOff>
    </xdr:from>
    <xdr:to>
      <xdr:col>55</xdr:col>
      <xdr:colOff>0</xdr:colOff>
      <xdr:row>96</xdr:row>
      <xdr:rowOff>29195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639300" y="16001659"/>
          <a:ext cx="838200" cy="48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133667</xdr:rowOff>
    </xdr:from>
    <xdr:ext cx="534377" cy="259045"/>
    <xdr:sp macro="" textlink="">
      <xdr:nvSpPr>
        <xdr:cNvPr id="464" name="土木費平均値テキスト">
          <a:extLst>
            <a:ext uri="{FF2B5EF4-FFF2-40B4-BE49-F238E27FC236}">
              <a16:creationId xmlns:a16="http://schemas.microsoft.com/office/drawing/2014/main" id="{00000000-0008-0000-0700-0000D0010000}"/>
            </a:ext>
          </a:extLst>
        </xdr:cNvPr>
        <xdr:cNvSpPr txBox="1"/>
      </xdr:nvSpPr>
      <xdr:spPr>
        <a:xfrm>
          <a:off x="10528300" y="160785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155240</xdr:rowOff>
    </xdr:from>
    <xdr:to>
      <xdr:col>55</xdr:col>
      <xdr:colOff>50800</xdr:colOff>
      <xdr:row>94</xdr:row>
      <xdr:rowOff>85390</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10426700" y="16100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29195</xdr:rowOff>
    </xdr:from>
    <xdr:to>
      <xdr:col>50</xdr:col>
      <xdr:colOff>114300</xdr:colOff>
      <xdr:row>96</xdr:row>
      <xdr:rowOff>72171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8750300" y="16488395"/>
          <a:ext cx="889000" cy="4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41763</xdr:rowOff>
    </xdr:from>
    <xdr:to>
      <xdr:col>50</xdr:col>
      <xdr:colOff>165100</xdr:colOff>
      <xdr:row>96</xdr:row>
      <xdr:rowOff>143363</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9588500" y="1650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134490</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9372111" y="16593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72171</xdr:rowOff>
    </xdr:from>
    <xdr:to>
      <xdr:col>45</xdr:col>
      <xdr:colOff>177800</xdr:colOff>
      <xdr:row>96</xdr:row>
      <xdr:rowOff>141804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7861300" y="16531371"/>
          <a:ext cx="889000" cy="69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56896</xdr:rowOff>
    </xdr:from>
    <xdr:to>
      <xdr:col>46</xdr:col>
      <xdr:colOff>38100</xdr:colOff>
      <xdr:row>96</xdr:row>
      <xdr:rowOff>158496</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8699500" y="1651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149623</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483111" y="1660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89591</xdr:rowOff>
    </xdr:from>
    <xdr:to>
      <xdr:col>41</xdr:col>
      <xdr:colOff>50800</xdr:colOff>
      <xdr:row>96</xdr:row>
      <xdr:rowOff>141804</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6972300" y="16548791"/>
          <a:ext cx="889000" cy="52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28412</xdr:rowOff>
    </xdr:from>
    <xdr:to>
      <xdr:col>41</xdr:col>
      <xdr:colOff>101600</xdr:colOff>
      <xdr:row>96</xdr:row>
      <xdr:rowOff>130012</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7810500" y="16487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146539</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594111" y="16262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148473</xdr:rowOff>
    </xdr:from>
    <xdr:to>
      <xdr:col>36</xdr:col>
      <xdr:colOff>165100</xdr:colOff>
      <xdr:row>95</xdr:row>
      <xdr:rowOff>78623</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6921500" y="1626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95150</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05111" y="1604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6009</xdr:rowOff>
    </xdr:from>
    <xdr:to>
      <xdr:col>55</xdr:col>
      <xdr:colOff>50800</xdr:colOff>
      <xdr:row>93</xdr:row>
      <xdr:rowOff>107609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10426700" y="15950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28886</xdr:rowOff>
    </xdr:from>
    <xdr:ext cx="534377" cy="259045"/>
    <xdr:sp macro="" textlink="">
      <xdr:nvSpPr>
        <xdr:cNvPr id="483" name="土木費該当値テキスト">
          <a:extLst>
            <a:ext uri="{FF2B5EF4-FFF2-40B4-BE49-F238E27FC236}">
              <a16:creationId xmlns:a16="http://schemas.microsoft.com/office/drawing/2014/main" id="{00000000-0008-0000-0700-0000E3010000}"/>
            </a:ext>
          </a:extLst>
        </xdr:cNvPr>
        <xdr:cNvSpPr txBox="1"/>
      </xdr:nvSpPr>
      <xdr:spPr>
        <a:xfrm>
          <a:off x="10528300" y="15802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149845</xdr:rowOff>
    </xdr:from>
    <xdr:to>
      <xdr:col>50</xdr:col>
      <xdr:colOff>165100</xdr:colOff>
      <xdr:row>96</xdr:row>
      <xdr:rowOff>79995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9588500" y="1643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96522</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372111" y="16212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21371</xdr:rowOff>
    </xdr:from>
    <xdr:to>
      <xdr:col>46</xdr:col>
      <xdr:colOff>38100</xdr:colOff>
      <xdr:row>96</xdr:row>
      <xdr:rowOff>122971</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8699500" y="16480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139498</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8483111" y="16255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91004</xdr:rowOff>
    </xdr:from>
    <xdr:to>
      <xdr:col>41</xdr:col>
      <xdr:colOff>101600</xdr:colOff>
      <xdr:row>97</xdr:row>
      <xdr:rowOff>21154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7810500" y="1655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12281</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7594111" y="16642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38791</xdr:rowOff>
    </xdr:from>
    <xdr:to>
      <xdr:col>36</xdr:col>
      <xdr:colOff>165100</xdr:colOff>
      <xdr:row>96</xdr:row>
      <xdr:rowOff>140391</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6921500" y="16497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131518</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6705111" y="16590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121085</xdr:rowOff>
    </xdr:from>
    <xdr:to>
      <xdr:col>85</xdr:col>
      <xdr:colOff>126364</xdr:colOff>
      <xdr:row>39</xdr:row>
      <xdr:rowOff>43035</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264585"/>
          <a:ext cx="1269" cy="1465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46862</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73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43035</xdr:rowOff>
    </xdr:from>
    <xdr:to>
      <xdr:col>86</xdr:col>
      <xdr:colOff>25400</xdr:colOff>
      <xdr:row>39</xdr:row>
      <xdr:rowOff>43035</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729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67762</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039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121085</xdr:rowOff>
    </xdr:from>
    <xdr:to>
      <xdr:col>86</xdr:col>
      <xdr:colOff>25400</xdr:colOff>
      <xdr:row>30</xdr:row>
      <xdr:rowOff>121085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264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43035</xdr:rowOff>
    </xdr:from>
    <xdr:to>
      <xdr:col>85</xdr:col>
      <xdr:colOff>127000</xdr:colOff>
      <xdr:row>39</xdr:row>
      <xdr:rowOff>108458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6729585"/>
          <a:ext cx="838200" cy="6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83148</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59124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60271</xdr:rowOff>
    </xdr:from>
    <xdr:to>
      <xdr:col>85</xdr:col>
      <xdr:colOff>177800</xdr:colOff>
      <xdr:row>35</xdr:row>
      <xdr:rowOff>161871</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061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97899</xdr:rowOff>
    </xdr:from>
    <xdr:to>
      <xdr:col>81</xdr:col>
      <xdr:colOff>50800</xdr:colOff>
      <xdr:row>39</xdr:row>
      <xdr:rowOff>108458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4592300" y="6784449"/>
          <a:ext cx="889000" cy="10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18034</xdr:rowOff>
    </xdr:from>
    <xdr:to>
      <xdr:col>81</xdr:col>
      <xdr:colOff>101600</xdr:colOff>
      <xdr:row>35</xdr:row>
      <xdr:rowOff>119634</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018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136161</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5794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97899</xdr:rowOff>
    </xdr:from>
    <xdr:to>
      <xdr:col>76</xdr:col>
      <xdr:colOff>114300</xdr:colOff>
      <xdr:row>39</xdr:row>
      <xdr:rowOff>132189</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3703300" y="678444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39479</xdr:rowOff>
    </xdr:from>
    <xdr:to>
      <xdr:col>76</xdr:col>
      <xdr:colOff>165100</xdr:colOff>
      <xdr:row>37</xdr:row>
      <xdr:rowOff>141079</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383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157606</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15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85272</xdr:rowOff>
    </xdr:from>
    <xdr:to>
      <xdr:col>71</xdr:col>
      <xdr:colOff>177800</xdr:colOff>
      <xdr:row>39</xdr:row>
      <xdr:rowOff>132189</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2814300" y="6771822"/>
          <a:ext cx="889000" cy="4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133205</xdr:rowOff>
    </xdr:from>
    <xdr:to>
      <xdr:col>72</xdr:col>
      <xdr:colOff>38100</xdr:colOff>
      <xdr:row>37</xdr:row>
      <xdr:rowOff>63355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30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79882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080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144961</xdr:rowOff>
    </xdr:from>
    <xdr:to>
      <xdr:col>67</xdr:col>
      <xdr:colOff>101600</xdr:colOff>
      <xdr:row>34</xdr:row>
      <xdr:rowOff>75111</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5802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91638</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5578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163685</xdr:rowOff>
    </xdr:from>
    <xdr:to>
      <xdr:col>85</xdr:col>
      <xdr:colOff>177800</xdr:colOff>
      <xdr:row>39</xdr:row>
      <xdr:rowOff>93835</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6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78612</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593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57658</xdr:rowOff>
    </xdr:from>
    <xdr:to>
      <xdr:col>81</xdr:col>
      <xdr:colOff>101600</xdr:colOff>
      <xdr:row>39</xdr:row>
      <xdr:rowOff>159258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744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150385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836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47099</xdr:rowOff>
    </xdr:from>
    <xdr:to>
      <xdr:col>76</xdr:col>
      <xdr:colOff>165100</xdr:colOff>
      <xdr:row>39</xdr:row>
      <xdr:rowOff>148699</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73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139826</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6826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81389</xdr:rowOff>
    </xdr:from>
    <xdr:to>
      <xdr:col>72</xdr:col>
      <xdr:colOff>38100</xdr:colOff>
      <xdr:row>40</xdr:row>
      <xdr:rowOff>11539</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767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40</xdr:row>
      <xdr:rowOff>2666</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86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34472</xdr:rowOff>
    </xdr:from>
    <xdr:to>
      <xdr:col>67</xdr:col>
      <xdr:colOff>101600</xdr:colOff>
      <xdr:row>39</xdr:row>
      <xdr:rowOff>136072</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72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127199</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81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id="{00000000-0008-0000-07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84379</xdr:rowOff>
    </xdr:from>
    <xdr:to>
      <xdr:col>85</xdr:col>
      <xdr:colOff>126364</xdr:colOff>
      <xdr:row>57</xdr:row>
      <xdr:rowOff>160960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6317595" y="8828329"/>
          <a:ext cx="1269" cy="1105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164787</xdr:rowOff>
    </xdr:from>
    <xdr:ext cx="534377" cy="259045"/>
    <xdr:sp macro="" textlink="">
      <xdr:nvSpPr>
        <xdr:cNvPr id="575" name="教育費最小値テキスト">
          <a:extLst>
            <a:ext uri="{FF2B5EF4-FFF2-40B4-BE49-F238E27FC236}">
              <a16:creationId xmlns:a16="http://schemas.microsoft.com/office/drawing/2014/main" id="{00000000-0008-0000-0700-00003F020000}"/>
            </a:ext>
          </a:extLst>
        </xdr:cNvPr>
        <xdr:cNvSpPr txBox="1"/>
      </xdr:nvSpPr>
      <xdr:spPr>
        <a:xfrm>
          <a:off x="16370300" y="9937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160960</xdr:rowOff>
    </xdr:from>
    <xdr:to>
      <xdr:col>86</xdr:col>
      <xdr:colOff>25400</xdr:colOff>
      <xdr:row>57</xdr:row>
      <xdr:rowOff>160960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9933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31056</xdr:rowOff>
    </xdr:from>
    <xdr:ext cx="534377" cy="259045"/>
    <xdr:sp macro="" textlink="">
      <xdr:nvSpPr>
        <xdr:cNvPr id="577" name="教育費最大値テキスト">
          <a:extLst>
            <a:ext uri="{FF2B5EF4-FFF2-40B4-BE49-F238E27FC236}">
              <a16:creationId xmlns:a16="http://schemas.microsoft.com/office/drawing/2014/main" id="{00000000-0008-0000-0700-000041020000}"/>
            </a:ext>
          </a:extLst>
        </xdr:cNvPr>
        <xdr:cNvSpPr txBox="1"/>
      </xdr:nvSpPr>
      <xdr:spPr>
        <a:xfrm>
          <a:off x="16370300" y="8603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94,920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84379</xdr:rowOff>
    </xdr:from>
    <xdr:to>
      <xdr:col>86</xdr:col>
      <xdr:colOff>25400</xdr:colOff>
      <xdr:row>51</xdr:row>
      <xdr:rowOff>84379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88283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150284</xdr:rowOff>
    </xdr:from>
    <xdr:to>
      <xdr:col>85</xdr:col>
      <xdr:colOff>127000</xdr:colOff>
      <xdr:row>57</xdr:row>
      <xdr:rowOff>155587</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5481300" y="9751484"/>
          <a:ext cx="838200" cy="176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3306</xdr:rowOff>
    </xdr:from>
    <xdr:ext cx="534377" cy="259045"/>
    <xdr:sp macro="" textlink="">
      <xdr:nvSpPr>
        <xdr:cNvPr id="580" name="教育費平均値テキスト">
          <a:extLst>
            <a:ext uri="{FF2B5EF4-FFF2-40B4-BE49-F238E27FC236}">
              <a16:creationId xmlns:a16="http://schemas.microsoft.com/office/drawing/2014/main" id="{00000000-0008-0000-0700-000044020000}"/>
            </a:ext>
          </a:extLst>
        </xdr:cNvPr>
        <xdr:cNvSpPr txBox="1"/>
      </xdr:nvSpPr>
      <xdr:spPr>
        <a:xfrm>
          <a:off x="16370300" y="94330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151879</xdr:rowOff>
    </xdr:from>
    <xdr:to>
      <xdr:col>85</xdr:col>
      <xdr:colOff>177800</xdr:colOff>
      <xdr:row>56</xdr:row>
      <xdr:rowOff>82029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6268700" y="958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155587</xdr:rowOff>
    </xdr:from>
    <xdr:to>
      <xdr:col>81</xdr:col>
      <xdr:colOff>50800</xdr:colOff>
      <xdr:row>58</xdr:row>
      <xdr:rowOff>49906</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4592300" y="9928237"/>
          <a:ext cx="889000" cy="65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61971</xdr:rowOff>
    </xdr:from>
    <xdr:to>
      <xdr:col>81</xdr:col>
      <xdr:colOff>101600</xdr:colOff>
      <xdr:row>56</xdr:row>
      <xdr:rowOff>163571</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5430500" y="9663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8648</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14111" y="9438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48466</xdr:rowOff>
    </xdr:from>
    <xdr:to>
      <xdr:col>76</xdr:col>
      <xdr:colOff>114300</xdr:colOff>
      <xdr:row>58</xdr:row>
      <xdr:rowOff>49906</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3703300" y="9992566"/>
          <a:ext cx="889000" cy="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171036</xdr:rowOff>
    </xdr:from>
    <xdr:to>
      <xdr:col>76</xdr:col>
      <xdr:colOff>165100</xdr:colOff>
      <xdr:row>57</xdr:row>
      <xdr:rowOff>101186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4541500" y="9772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117713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325111" y="9547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58387</xdr:rowOff>
    </xdr:from>
    <xdr:to>
      <xdr:col>71</xdr:col>
      <xdr:colOff>177800</xdr:colOff>
      <xdr:row>58</xdr:row>
      <xdr:rowOff>48466</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2814300" y="9659587"/>
          <a:ext cx="889000" cy="332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152885</xdr:rowOff>
    </xdr:from>
    <xdr:to>
      <xdr:col>72</xdr:col>
      <xdr:colOff>38100</xdr:colOff>
      <xdr:row>57</xdr:row>
      <xdr:rowOff>83035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3652500" y="975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99562</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436111" y="9529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32962</xdr:rowOff>
    </xdr:from>
    <xdr:to>
      <xdr:col>67</xdr:col>
      <xdr:colOff>101600</xdr:colOff>
      <xdr:row>55</xdr:row>
      <xdr:rowOff>134562</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2763500" y="946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151089</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547111" y="9237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99484</xdr:rowOff>
    </xdr:from>
    <xdr:to>
      <xdr:col>85</xdr:col>
      <xdr:colOff>177800</xdr:colOff>
      <xdr:row>57</xdr:row>
      <xdr:rowOff>29634</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6268700" y="9700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77911</xdr:rowOff>
    </xdr:from>
    <xdr:ext cx="534377" cy="259045"/>
    <xdr:sp macro="" textlink="">
      <xdr:nvSpPr>
        <xdr:cNvPr id="599" name="教育費該当値テキスト">
          <a:extLst>
            <a:ext uri="{FF2B5EF4-FFF2-40B4-BE49-F238E27FC236}">
              <a16:creationId xmlns:a16="http://schemas.microsoft.com/office/drawing/2014/main" id="{00000000-0008-0000-0700-000057020000}"/>
            </a:ext>
          </a:extLst>
        </xdr:cNvPr>
        <xdr:cNvSpPr txBox="1"/>
      </xdr:nvSpPr>
      <xdr:spPr>
        <a:xfrm>
          <a:off x="16370300" y="967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104787</xdr:rowOff>
    </xdr:from>
    <xdr:to>
      <xdr:col>81</xdr:col>
      <xdr:colOff>101600</xdr:colOff>
      <xdr:row>58</xdr:row>
      <xdr:rowOff>34937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5430500" y="987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26064</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14111" y="997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170556</xdr:rowOff>
    </xdr:from>
    <xdr:to>
      <xdr:col>76</xdr:col>
      <xdr:colOff>165100</xdr:colOff>
      <xdr:row>58</xdr:row>
      <xdr:rowOff>100706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4541500" y="9943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91833</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325111" y="10035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169116</xdr:rowOff>
    </xdr:from>
    <xdr:to>
      <xdr:col>72</xdr:col>
      <xdr:colOff>38100</xdr:colOff>
      <xdr:row>58</xdr:row>
      <xdr:rowOff>99266</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3652500" y="994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90393</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436111" y="1003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7587</xdr:rowOff>
    </xdr:from>
    <xdr:to>
      <xdr:col>67</xdr:col>
      <xdr:colOff>101600</xdr:colOff>
      <xdr:row>56</xdr:row>
      <xdr:rowOff>109187</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2763500" y="960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100314</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547111" y="9701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75</xdr:row>
      <xdr:rowOff>54627</xdr:rowOff>
    </xdr:from>
    <xdr:ext cx="46717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78821" y="1291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72</xdr:row>
      <xdr:rowOff>111777</xdr:rowOff>
    </xdr:from>
    <xdr:ext cx="46717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78821" y="1245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168927</xdr:rowOff>
    </xdr:from>
    <xdr:ext cx="46717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78821" y="1199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67</xdr:row>
      <xdr:rowOff>54627</xdr:rowOff>
    </xdr:from>
    <xdr:ext cx="46717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78821" y="1154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75</xdr:row>
      <xdr:rowOff>118897</xdr:rowOff>
    </xdr:from>
    <xdr:to>
      <xdr:col>85</xdr:col>
      <xdr:colOff>126364</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977647"/>
          <a:ext cx="1269" cy="535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65574</xdr:rowOff>
    </xdr:from>
    <xdr:ext cx="469744"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2752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75</xdr:row>
      <xdr:rowOff>118897</xdr:rowOff>
    </xdr:from>
    <xdr:to>
      <xdr:col>86</xdr:col>
      <xdr:colOff>25400</xdr:colOff>
      <xdr:row>75</xdr:row>
      <xdr:rowOff>118897</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9776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93718</xdr:rowOff>
    </xdr:from>
    <xdr:ext cx="378565"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12391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70841</xdr:rowOff>
    </xdr:from>
    <xdr:to>
      <xdr:col>85</xdr:col>
      <xdr:colOff>177800</xdr:colOff>
      <xdr:row>78</xdr:row>
      <xdr:rowOff>991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27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144450</xdr:rowOff>
    </xdr:from>
    <xdr:to>
      <xdr:col>81</xdr:col>
      <xdr:colOff>101600</xdr:colOff>
      <xdr:row>75</xdr:row>
      <xdr:rowOff>74600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2831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73</xdr:row>
      <xdr:rowOff>91127</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46428" y="12606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34265</xdr:rowOff>
    </xdr:from>
    <xdr:to>
      <xdr:col>76</xdr:col>
      <xdr:colOff>165100</xdr:colOff>
      <xdr:row>75</xdr:row>
      <xdr:rowOff>135865</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289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73</xdr:row>
      <xdr:rowOff>152392</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2668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111761</xdr:rowOff>
    </xdr:from>
    <xdr:to>
      <xdr:col>72</xdr:col>
      <xdr:colOff>38100</xdr:colOff>
      <xdr:row>77</xdr:row>
      <xdr:rowOff>41911</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14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58437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291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70</xdr:row>
      <xdr:rowOff>7975</xdr:rowOff>
    </xdr:from>
    <xdr:to>
      <xdr:col>67</xdr:col>
      <xdr:colOff>101600</xdr:colOff>
      <xdr:row>70</xdr:row>
      <xdr:rowOff>109575</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200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68</xdr:row>
      <xdr:rowOff>126102</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178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62167</xdr:rowOff>
    </xdr:from>
    <xdr:to>
      <xdr:col>85</xdr:col>
      <xdr:colOff>126364</xdr:colOff>
      <xdr:row>98</xdr:row>
      <xdr:rowOff>116573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64117"/>
          <a:ext cx="1269" cy="125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120400</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22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116573</xdr:rowOff>
    </xdr:from>
    <xdr:to>
      <xdr:col>86</xdr:col>
      <xdr:colOff>25400</xdr:colOff>
      <xdr:row>98</xdr:row>
      <xdr:rowOff>116573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18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8844</xdr:rowOff>
    </xdr:from>
    <xdr:ext cx="534377"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39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65,535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62167</xdr:rowOff>
    </xdr:from>
    <xdr:to>
      <xdr:col>86</xdr:col>
      <xdr:colOff>25400</xdr:colOff>
      <xdr:row>91</xdr:row>
      <xdr:rowOff>62167</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64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26315</xdr:rowOff>
    </xdr:from>
    <xdr:to>
      <xdr:col>85</xdr:col>
      <xdr:colOff>127000</xdr:colOff>
      <xdr:row>95</xdr:row>
      <xdr:rowOff>104305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5481300" y="16314065"/>
          <a:ext cx="838200" cy="77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92</xdr:row>
      <xdr:rowOff>7574</xdr:rowOff>
    </xdr:from>
    <xdr:ext cx="534377"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578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156147</xdr:rowOff>
    </xdr:from>
    <xdr:to>
      <xdr:col>85</xdr:col>
      <xdr:colOff>177800</xdr:colOff>
      <xdr:row>93</xdr:row>
      <xdr:rowOff>86297</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592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142787</xdr:rowOff>
    </xdr:from>
    <xdr:to>
      <xdr:col>81</xdr:col>
      <xdr:colOff>50800</xdr:colOff>
      <xdr:row>95</xdr:row>
      <xdr:rowOff>26315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4592300" y="16259087"/>
          <a:ext cx="889000" cy="54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92</xdr:row>
      <xdr:rowOff>66650</xdr:rowOff>
    </xdr:from>
    <xdr:to>
      <xdr:col>81</xdr:col>
      <xdr:colOff>101600</xdr:colOff>
      <xdr:row>92</xdr:row>
      <xdr:rowOff>168250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584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13327</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214111" y="15615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142787</xdr:rowOff>
    </xdr:from>
    <xdr:to>
      <xdr:col>76</xdr:col>
      <xdr:colOff>114300</xdr:colOff>
      <xdr:row>95</xdr:row>
      <xdr:rowOff>5359</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259087"/>
          <a:ext cx="889000" cy="3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966</xdr:rowOff>
    </xdr:from>
    <xdr:to>
      <xdr:col>76</xdr:col>
      <xdr:colOff>165100</xdr:colOff>
      <xdr:row>94</xdr:row>
      <xdr:rowOff>102566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11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119093</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325111" y="15892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5359</xdr:rowOff>
    </xdr:from>
    <xdr:to>
      <xdr:col>71</xdr:col>
      <xdr:colOff>177800</xdr:colOff>
      <xdr:row>96</xdr:row>
      <xdr:rowOff>85331</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293109"/>
          <a:ext cx="889000" cy="251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49391</xdr:rowOff>
    </xdr:from>
    <xdr:to>
      <xdr:col>72</xdr:col>
      <xdr:colOff>38100</xdr:colOff>
      <xdr:row>94</xdr:row>
      <xdr:rowOff>150991</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16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167518</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36111" y="1594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155536</xdr:rowOff>
    </xdr:from>
    <xdr:to>
      <xdr:col>67</xdr:col>
      <xdr:colOff>101600</xdr:colOff>
      <xdr:row>96</xdr:row>
      <xdr:rowOff>85686</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44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102213</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47111" y="1621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53505</xdr:rowOff>
    </xdr:from>
    <xdr:to>
      <xdr:col>85</xdr:col>
      <xdr:colOff>177800</xdr:colOff>
      <xdr:row>95</xdr:row>
      <xdr:rowOff>155105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341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31932</xdr:rowOff>
    </xdr:from>
    <xdr:ext cx="534377"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319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146965</xdr:rowOff>
    </xdr:from>
    <xdr:to>
      <xdr:col>81</xdr:col>
      <xdr:colOff>101600</xdr:colOff>
      <xdr:row>95</xdr:row>
      <xdr:rowOff>77115</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263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68242</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14111" y="16355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91987</xdr:rowOff>
    </xdr:from>
    <xdr:to>
      <xdr:col>76</xdr:col>
      <xdr:colOff>165100</xdr:colOff>
      <xdr:row>95</xdr:row>
      <xdr:rowOff>22137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208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13264</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325111" y="16301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126009</xdr:rowOff>
    </xdr:from>
    <xdr:to>
      <xdr:col>72</xdr:col>
      <xdr:colOff>38100</xdr:colOff>
      <xdr:row>95</xdr:row>
      <xdr:rowOff>56159</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242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47286</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36111" y="1633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34531</xdr:rowOff>
    </xdr:from>
    <xdr:to>
      <xdr:col>67</xdr:col>
      <xdr:colOff>101600</xdr:colOff>
      <xdr:row>96</xdr:row>
      <xdr:rowOff>136131</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493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127258</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47111" y="16586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97790</xdr:rowOff>
    </xdr:from>
    <xdr:to>
      <xdr:col>116</xdr:col>
      <xdr:colOff>62864</xdr:colOff>
      <xdr:row>39</xdr:row>
      <xdr:rowOff>44450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412740"/>
          <a:ext cx="1269"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44467</xdr:rowOff>
    </xdr:from>
    <xdr:ext cx="378565"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518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97790</xdr:rowOff>
    </xdr:from>
    <xdr:to>
      <xdr:col>116</xdr:col>
      <xdr:colOff>152400</xdr:colOff>
      <xdr:row>31</xdr:row>
      <xdr:rowOff>97790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41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134637</xdr:rowOff>
    </xdr:from>
    <xdr:ext cx="313932"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30683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111760</xdr:rowOff>
    </xdr:from>
    <xdr:to>
      <xdr:col>116</xdr:col>
      <xdr:colOff>114300</xdr:colOff>
      <xdr:row>38</xdr:row>
      <xdr:rowOff>41910</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115570</xdr:rowOff>
    </xdr:from>
    <xdr:to>
      <xdr:col>112</xdr:col>
      <xdr:colOff>38100</xdr:colOff>
      <xdr:row>38</xdr:row>
      <xdr:rowOff>45720</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5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62247</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66333" y="62344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46990</xdr:rowOff>
    </xdr:from>
    <xdr:to>
      <xdr:col>107</xdr:col>
      <xdr:colOff>101600</xdr:colOff>
      <xdr:row>38</xdr:row>
      <xdr:rowOff>148590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165117</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77333" y="63373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73660</xdr:rowOff>
    </xdr:from>
    <xdr:to>
      <xdr:col>102</xdr:col>
      <xdr:colOff>165100</xdr:colOff>
      <xdr:row>39</xdr:row>
      <xdr:rowOff>3810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8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20337</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88333" y="63639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24130</xdr:rowOff>
    </xdr:from>
    <xdr:to>
      <xdr:col>98</xdr:col>
      <xdr:colOff>38100</xdr:colOff>
      <xdr:row>38</xdr:row>
      <xdr:rowOff>125730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142257</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144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総務費は、類似団体・県</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・全国</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平均をいずれも下回</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っている</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。前年度と比較すると、用地購入費、地域振興基金積立金の</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などにより</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11,229</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100">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民生費は、類似団体・県・全国平均をいずれも下回っている。前年度と比較すると、</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低所得者支援及び定額減税補足給付金</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の増などにより</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8,497</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円増加している。</a:t>
          </a:r>
          <a:endParaRPr lang="ja-JP" altLang="ja-JP" sz="1100">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衛生費は、類似団体・全国平均を下回っている</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が、県平均を上回っている。</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前年度と比較すると、</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新型コロナウイルスワクチン接種委託料</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などにより</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77</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100">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農林水産業費は、類似団体平均を下回っているが、県・全国平均を上回っている。前年度と比較すると、</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霞ケ浦用水土地改良事業負担金</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などの</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などにより</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74</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100">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商工費は、類似団体・県・全国平均をいずれも下回っている。前年度と比較すると、</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交通・運送事業者物価高騰対応支援事業補助金の増</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などにより</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246</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100">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土木費は、全国平均を下回っているが、類似団体</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・県平均</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を上回っている。前年度と比較すると、</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調整池設置工事、公園整備工事</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の増などにより</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10,646</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円増加している。</a:t>
          </a:r>
          <a:endParaRPr lang="ja-JP" altLang="ja-JP" sz="1100">
            <a:effectLst/>
            <a:latin typeface="ＭＳ Ｐゴシック" panose="020B0600070205080204" pitchFamily="50" charset="-128"/>
            <a:ea typeface="ＭＳ Ｐゴシック" panose="020B0600070205080204" pitchFamily="50" charset="-128"/>
          </a:endParaRPr>
        </a:p>
        <a:p>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教育費は、類似団体・県・全国平均をいずれも下回っている。前年度と比較すると、岩井第一小学校体育館改築事業の増などによ</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り</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7,732</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円増加している。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茨城県坂東市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例年決算剰余金を財政調整基金に積み立てており、令和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年度も取崩しがなかったため標準財政規模比において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0.63</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ポイントの増となっている。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実質収支額については、前年度に比べ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1.01</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し</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8.98</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％となっており、今後は適正比率と言われている</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％前後を維持していくよう努める。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今年度の実質単年度収支は、前年度に引き続き黒字となっている。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今後も事務事業の見直しなど歳出の合理化等を推進し、健全な行財政運営に努めていく。</a:t>
          </a:r>
          <a:endParaRPr lang="ja-JP" altLang="ja-JP" sz="12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茨城県坂東市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全ての会計において赤字額は発生していない。</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主な増減については、一般会計の実質収支が、</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斎場改修事業、岩井第一小学校体育館大規模改築事業による公共施設整備</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基金の</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等により</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R05:1,114</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百万円から</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R06:1,269</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百万円と</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155</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、介護保険特別会計の実質収支が、基金積立金の</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等により</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R05:76</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百万円から</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R06:51</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百万円と</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減となっている。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今後も赤字額の発生がないよう適正な財政運営を心がける。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茨城県坂東市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元利償還金については、</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H15</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年度臨時財政対策債や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H25</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岩井中学校体育館大規模改造事業等の元金償還終了により減となっている。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公営企業債の元利償還金に対する繰入金については、</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下水道事業会計の増等</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により</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している。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組合等が起こした地方債の元利償還金に対する負担金等については、一部事務組合の元利償還金の</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により</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している。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算入公債費等については、合併特例債償還費の減</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等</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により減少している。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満期一括償還地方債の借入は無い。</a:t>
          </a:r>
          <a:endParaRPr kumimoji="1" lang="ja-JP" altLang="en-US"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茨城県坂東市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一般会計等に係る地方債の現在高については、臨時財政対策債などの元金償還により減少している。</a:t>
          </a:r>
          <a:endParaRPr lang="ja-JP" altLang="ja-JP" sz="1200">
            <a:effectLst/>
            <a:latin typeface="ＭＳ ゴシック" panose="020B0609070205080204" pitchFamily="49" charset="-128"/>
            <a:ea typeface="ＭＳ ゴシック" panose="020B0609070205080204" pitchFamily="49" charset="-128"/>
          </a:endParaRPr>
        </a:p>
        <a:p>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　債務負担行為に基づく支出予定額については、国施行霞ケ浦用水事業などの償還により減少している。</a:t>
          </a:r>
          <a:endParaRPr lang="ja-JP" altLang="ja-JP" sz="1200">
            <a:effectLst/>
            <a:latin typeface="ＭＳ ゴシック" panose="020B0609070205080204" pitchFamily="49" charset="-128"/>
            <a:ea typeface="ＭＳ ゴシック" panose="020B0609070205080204" pitchFamily="49" charset="-128"/>
          </a:endParaRPr>
        </a:p>
        <a:p>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　公営企業債等繰入見込額については、下水道事業会計の公債費繰入の減により減少している。</a:t>
          </a:r>
          <a:endParaRPr lang="ja-JP" altLang="ja-JP" sz="1200">
            <a:effectLst/>
            <a:latin typeface="ＭＳ ゴシック" panose="020B0609070205080204" pitchFamily="49" charset="-128"/>
            <a:ea typeface="ＭＳ ゴシック" panose="020B0609070205080204" pitchFamily="49" charset="-128"/>
          </a:endParaRPr>
        </a:p>
        <a:p>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　組合等負担等見込額については、茨城県西南地方広域市町村圏事務組合の事業債発行により増加している。</a:t>
          </a:r>
          <a:endParaRPr lang="ja-JP" altLang="ja-JP" sz="1200">
            <a:effectLst/>
            <a:latin typeface="ＭＳ ゴシック" panose="020B0609070205080204" pitchFamily="49" charset="-128"/>
            <a:ea typeface="ＭＳ ゴシック" panose="020B0609070205080204" pitchFamily="49" charset="-128"/>
          </a:endParaRPr>
        </a:p>
        <a:p>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　退職手当負担見込額については、組合等積立額・積立不足額の増により減少している。</a:t>
          </a:r>
          <a:endParaRPr lang="ja-JP" altLang="ja-JP" sz="1200">
            <a:effectLst/>
            <a:latin typeface="ＭＳ ゴシック" panose="020B0609070205080204" pitchFamily="49" charset="-128"/>
            <a:ea typeface="ＭＳ ゴシック" panose="020B0609070205080204" pitchFamily="49" charset="-128"/>
          </a:endParaRPr>
        </a:p>
        <a:p>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　設立法人等の負債額等負担見込額については、坂東市土地開発公社に対する損失補償債務等負担見込額の増により増加している。</a:t>
          </a:r>
          <a:endParaRPr lang="ja-JP" altLang="ja-JP" sz="1200">
            <a:effectLst/>
            <a:latin typeface="ＭＳ ゴシック" panose="020B0609070205080204" pitchFamily="49" charset="-128"/>
            <a:ea typeface="ＭＳ ゴシック" panose="020B0609070205080204" pitchFamily="49" charset="-128"/>
          </a:endParaRPr>
        </a:p>
        <a:p>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　充当可能基金については、</a:t>
          </a:r>
          <a:r>
            <a:rPr lang="ja-JP" altLang="en-US" sz="1200">
              <a:solidFill>
                <a:schemeClr val="dk1"/>
              </a:solidFill>
              <a:effectLst/>
              <a:latin typeface="ＭＳ ゴシック" panose="020B0609070205080204" pitchFamily="49" charset="-128"/>
              <a:ea typeface="ＭＳ ゴシック" panose="020B0609070205080204" pitchFamily="49" charset="-128"/>
              <a:cs typeface="+mn-cs"/>
            </a:rPr>
            <a:t>国民健康保険支払準備基金</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200">
              <a:solidFill>
                <a:schemeClr val="dk1"/>
              </a:solidFill>
              <a:effectLst/>
              <a:latin typeface="ＭＳ ゴシック" panose="020B0609070205080204" pitchFamily="49" charset="-128"/>
              <a:ea typeface="ＭＳ ゴシック" panose="020B0609070205080204" pitchFamily="49" charset="-128"/>
              <a:cs typeface="+mn-cs"/>
            </a:rPr>
            <a:t>介護給付費準備基金等</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の</a:t>
          </a:r>
          <a:r>
            <a:rPr lang="ja-JP" altLang="en-US" sz="1200">
              <a:solidFill>
                <a:schemeClr val="dk1"/>
              </a:solidFill>
              <a:effectLst/>
              <a:latin typeface="ＭＳ ゴシック" panose="020B0609070205080204" pitchFamily="49" charset="-128"/>
              <a:ea typeface="ＭＳ ゴシック" panose="020B0609070205080204" pitchFamily="49" charset="-128"/>
              <a:cs typeface="+mn-cs"/>
            </a:rPr>
            <a:t>減</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により</a:t>
          </a:r>
          <a:r>
            <a:rPr lang="ja-JP" altLang="en-US" sz="1200">
              <a:solidFill>
                <a:schemeClr val="dk1"/>
              </a:solidFill>
              <a:effectLst/>
              <a:latin typeface="ＭＳ ゴシック" panose="020B0609070205080204" pitchFamily="49" charset="-128"/>
              <a:ea typeface="ＭＳ ゴシック" panose="020B0609070205080204" pitchFamily="49" charset="-128"/>
              <a:cs typeface="+mn-cs"/>
            </a:rPr>
            <a:t>減少</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している。</a:t>
          </a:r>
          <a:endParaRPr lang="ja-JP" altLang="ja-JP" sz="1200">
            <a:effectLst/>
            <a:latin typeface="ＭＳ ゴシック" panose="020B0609070205080204" pitchFamily="49" charset="-128"/>
            <a:ea typeface="ＭＳ ゴシック" panose="020B0609070205080204" pitchFamily="49" charset="-128"/>
          </a:endParaRPr>
        </a:p>
        <a:p>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　充当可能特定歳入については、都市計画</a:t>
          </a:r>
          <a:r>
            <a:rPr lang="ja-JP" altLang="en-US" sz="1200">
              <a:solidFill>
                <a:schemeClr val="dk1"/>
              </a:solidFill>
              <a:effectLst/>
              <a:latin typeface="ＭＳ ゴシック" panose="020B0609070205080204" pitchFamily="49" charset="-128"/>
              <a:ea typeface="ＭＳ ゴシック" panose="020B0609070205080204" pitchFamily="49" charset="-128"/>
              <a:cs typeface="+mn-cs"/>
            </a:rPr>
            <a:t>税収</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の</a:t>
          </a:r>
          <a:r>
            <a:rPr lang="ja-JP" altLang="en-US" sz="1200">
              <a:solidFill>
                <a:schemeClr val="dk1"/>
              </a:solidFill>
              <a:effectLst/>
              <a:latin typeface="ＭＳ ゴシック" panose="020B0609070205080204" pitchFamily="49" charset="-128"/>
              <a:ea typeface="ＭＳ ゴシック" panose="020B0609070205080204" pitchFamily="49" charset="-128"/>
              <a:cs typeface="+mn-cs"/>
            </a:rPr>
            <a:t>増等</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により</a:t>
          </a:r>
          <a:r>
            <a:rPr lang="ja-JP" altLang="en-US" sz="1200">
              <a:solidFill>
                <a:schemeClr val="dk1"/>
              </a:solidFill>
              <a:effectLst/>
              <a:latin typeface="ＭＳ ゴシック" panose="020B0609070205080204" pitchFamily="49" charset="-128"/>
              <a:ea typeface="ＭＳ ゴシック" panose="020B0609070205080204" pitchFamily="49" charset="-128"/>
              <a:cs typeface="+mn-cs"/>
            </a:rPr>
            <a:t>増加</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している。</a:t>
          </a:r>
          <a:endParaRPr lang="ja-JP" altLang="ja-JP" sz="1200">
            <a:effectLst/>
            <a:latin typeface="ＭＳ ゴシック" panose="020B0609070205080204" pitchFamily="49" charset="-128"/>
            <a:ea typeface="ＭＳ ゴシック" panose="020B0609070205080204" pitchFamily="49" charset="-128"/>
          </a:endParaRPr>
        </a:p>
        <a:p>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　基準財政需要額算入見込額については、臨時財政対策債の償還残高の減や</a:t>
          </a:r>
          <a:r>
            <a:rPr lang="ja-JP" altLang="en-US" sz="1200">
              <a:solidFill>
                <a:schemeClr val="dk1"/>
              </a:solidFill>
              <a:effectLst/>
              <a:latin typeface="ＭＳ ゴシック" panose="020B0609070205080204" pitchFamily="49" charset="-128"/>
              <a:ea typeface="ＭＳ ゴシック" panose="020B0609070205080204" pitchFamily="49" charset="-128"/>
              <a:cs typeface="+mn-cs"/>
            </a:rPr>
            <a:t>下水道費</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の償還</a:t>
          </a:r>
          <a:r>
            <a:rPr lang="ja-JP" altLang="en-US" sz="1200">
              <a:solidFill>
                <a:schemeClr val="dk1"/>
              </a:solidFill>
              <a:effectLst/>
              <a:latin typeface="ＭＳ ゴシック" panose="020B0609070205080204" pitchFamily="49" charset="-128"/>
              <a:ea typeface="ＭＳ ゴシック" panose="020B0609070205080204" pitchFamily="49" charset="-128"/>
              <a:cs typeface="+mn-cs"/>
            </a:rPr>
            <a:t>残高の減</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に伴い減少している。</a:t>
          </a:r>
          <a:endParaRPr lang="ja-JP" altLang="ja-JP" sz="12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茨城県坂東市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森林環境譲与税基金</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万円積み立てた一方、減債基金を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万円取り崩したこと等により、基金全体としては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年度より、坂東</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PA</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ハイウェイ・オアシスの都市公園に関する公園緑地及び施設の適正な維持管理に必要な資金に充てることを目的とした公園緑地等管理基金を創設し、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万円積み立てを行った。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大規模事業等の元利償還や老朽化に伴う公共施設の改修等、今後の財政需要に備えるため、計画的に積立てを行っていく。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公共施設整備基金：公共施設の建設、改築等事業に要する資金に充てるため。</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地域福祉基金：地域における高齢者保健福祉の推進及び民間福祉活動に対する助成等に資するため。</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地域振興基金：地域住民の一体感の醸成又は地域の振興に資する事業に充てるため。</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岩井地域ふるさと創生事業基金：岩井地域におけるふるさと創生事業の資金に充てるため。</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小林孝三郎奨学金等基金：奨学金及び教育育英事業制度を円滑に運営するため。</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年度より、坂東</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PA</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ハイウェイ・オアシスの都市公園に関する公園緑地及び施設の適正な維持管理に必要な資金に充てることを目的とした公園緑地等管理基金を創設し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4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300">
              <a:effectLst/>
              <a:latin typeface="ＭＳ ゴシック" panose="020B0609070205080204" pitchFamily="49" charset="-128"/>
              <a:ea typeface="ＭＳ ゴシック" panose="020B0609070205080204" pitchFamily="49" charset="-128"/>
            </a:rPr>
            <a:t>  </a:t>
          </a:r>
        </a:p>
        <a:p>
          <a:pPr marL="0" marR="0" lvl="0" indent="0" defTabSz="914400" eaLnBrk="1" fontAlgn="auto" latinLnBrk="0" hangingPunct="1">
            <a:lnSpc>
              <a:spcPct val="100000"/>
            </a:lnSpc>
            <a:spcBef>
              <a:spcPts val="0"/>
            </a:spcBef>
            <a:spcAft>
              <a:spcPts val="0"/>
            </a:spcAft>
            <a:buClrTx/>
            <a:buSzTx/>
            <a:buFontTx/>
            <a:buNone/>
            <a:tabLst/>
            <a:defRPr/>
          </a:pPr>
          <a:r>
            <a:rPr lang="en-US" altLang="ja-JP" sz="1300">
              <a:effectLst/>
              <a:latin typeface="ＭＳ ゴシック" panose="020B0609070205080204" pitchFamily="49" charset="-128"/>
              <a:ea typeface="ＭＳ ゴシック" panose="020B0609070205080204" pitchFamily="49" charset="-128"/>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baseline="0">
              <a:solidFill>
                <a:schemeClr val="dk1"/>
              </a:solidFill>
              <a:effectLst/>
              <a:latin typeface="ＭＳ ゴシック" panose="020B0609070205080204" pitchFamily="49" charset="-128"/>
              <a:ea typeface="ＭＳ ゴシック" panose="020B0609070205080204" pitchFamily="49" charset="-128"/>
              <a:cs typeface="+mn-cs"/>
            </a:rPr>
            <a:t>公共施設整備基金：</a:t>
          </a:r>
          <a:r>
            <a:rPr kumimoji="1" lang="en-US" altLang="ja-JP" sz="1100">
              <a:solidFill>
                <a:schemeClr val="dk1"/>
              </a:solidFill>
              <a:effectLst/>
              <a:latin typeface="+mn-lt"/>
              <a:ea typeface="+mn-ea"/>
              <a:cs typeface="+mn-cs"/>
            </a:rPr>
            <a:t> </a:t>
          </a:r>
          <a:r>
            <a:rPr kumimoji="1" lang="en-US" altLang="ja-JP" sz="1100" baseline="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斎場改修事業、岩井第一小学校体育館大規模改築事業に充てるため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万円を取崩した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減。</a:t>
          </a:r>
          <a:endParaRPr lang="ja-JP" altLang="ja-JP" sz="13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3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3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0" lang="en-US" altLang="ja-JP" sz="13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地域振興基金：文化振興事業団補助金など地域の振興に資する事業に充てるため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円を</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取崩した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ことによる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公共施設の老朽化に伴う改修等に備え、最も確実かつ有利な方法により計画的に積立てを行っていく。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7,800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万円となっており、前年度から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万円の増となった。例年決算剰余金を財政調整基金に積み立てているが、令和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年度も取崩しがなかったため残高が増加した。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災害や社会保障関係経費の増大などに備えるため、過去の取り崩し実績や決算状況を踏まえ積立てを行っていく。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市債償還に充てるために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万円取崩し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た一方</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万円を積み立てたため、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年度末と比較すると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万円減少し、令和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8,400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庁舎建設等の大規模事業の元金償還や今後発生してくる各施設の長寿命化による大規模改造に備えるため、計画的に積立てを行っていく</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BF3EE26-39F1-46EA-9BB0-1DB0477EA9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DB22669-4280-4708-8B88-DE2254FCC0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76AE86AE-E552-437B-9157-F986308F0795}"/>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D02ACBE2-D0C9-42C3-80C9-98E252797D89}"/>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B8B1FE1C-4C05-4501-9ED3-3AE81470E3B3}"/>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2C2BF640-CF08-4146-9B58-2360EE22BEF6}"/>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茨城県坂東市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AAAB75CC-4AAB-4F38-BC8C-B014BC077A7D}"/>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98E97508-CB22-46EF-924E-171D7F932371}"/>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AA1A1F9C-C105-475E-8A3E-EEFF15F12A7D}"/>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D58C7FF-3D0D-4DA9-B7F5-B0A3E04F7914}"/>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3676EE50-A99B-4F59-A5BB-BB68EB010664}"/>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CC1E43A5-D7E0-4AF9-90CD-14FE190CA5A1}"/>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52,143
47,620
123.03
24,995,834
23,286,294
1,268,848
14,122,353
24,654,525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FDAECBA9-829B-4917-9E7F-9FE8E2797D80}"/>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4BDABD24-0C09-425B-8169-37ACC1842DF6}"/>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27540A6C-DFFE-4483-A811-DD84EDCE395E}"/>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910DCBA5-720F-4864-8DEE-A4DF319B7694}"/>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45A2F8D-3767-46E1-8606-631FCC458251}"/>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221B0BD8-24E9-44C8-A428-EA23DFC6EC90}"/>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E6BD0CBF-67E5-4524-8878-128D9CD1C3BD}"/>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365D654-1F13-426C-9838-9C54CAAE7F73}"/>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40E40828-D571-4DBD-ACB5-8EB312CAC8FA}"/>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AA96E898-E323-4E66-9E6D-B0077F6AF6FD}"/>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5231EE83-485E-4AF7-B7EF-6E76E636C802}"/>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D464DFFA-C0A2-4997-81F4-87423B8D67F7}"/>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5D255A3-414B-4397-8E3D-CBEB715D1E3B}"/>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B6BE5EF0-9CC8-46A3-A654-D5FB0F398B52}"/>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5559D181-A088-421A-847B-9D8FDEA07676}"/>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F26B2EA-8B99-4DB9-A0A3-27624E80AC0D}"/>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C3B8EB43-8282-4BC5-9745-6CA80BB75674}"/>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F151981C-BB73-4EFE-A707-2DD9180185AC}"/>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95747798-2B2E-403F-A8FF-5F965FE74C5A}"/>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4AD00B24-86A9-4AE3-B4AD-E294E01A121D}"/>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4A79036A-359D-4AB7-A154-2D365081F95A}"/>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70AD56B8-2868-41ED-A811-C7E4F6F7F856}"/>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6D8BE8A-101F-4684-AC2F-515911151CF0}"/>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9A5ED95D-0759-42E1-B954-BB2108A68FB1}"/>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2CC66ADE-B3BC-424D-9F26-532B72ABE898}"/>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[ 71.2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90E42E6-97D9-4F08-A857-5C0F4F63C333}"/>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BECFF544-2FAF-4322-AEEA-405CF767CEA6}"/>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9FCB716-D6B8-4CB2-9263-9095CB0263CE}"/>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1BD575F9-B78D-4FAB-A88C-84A9C7C866B7}"/>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86B2BEDB-3910-48A4-AF08-57BE3176DDDF}"/>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93DA41F-E7BF-4309-8DD9-1B60672D972F}"/>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CB7C23C6-A301-4AF8-BE88-E90501466ED0}"/>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784BEFF-91AA-413B-882B-64E07B81B896}"/>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EBC45E3-1AED-43A1-B30A-2979CED9D2EA}"/>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69A933A5-F76A-4B8E-B050-AB584DEDC47B}"/>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800">
              <a:solidFill>
                <a:schemeClr val="dk1"/>
              </a:solidFill>
              <a:effectLst/>
              <a:latin typeface="+mn-lt"/>
              <a:ea typeface="+mn-ea"/>
              <a:cs typeface="+mn-cs"/>
            </a:rPr>
            <a:t>有形固定資産減価償却率は、当市前年度と比較して</a:t>
          </a:r>
          <a:r>
            <a:rPr kumimoji="1" lang="en-US" altLang="ja-JP" sz="800">
              <a:solidFill>
                <a:schemeClr val="dk1"/>
              </a:solidFill>
              <a:effectLst/>
              <a:latin typeface="+mn-lt"/>
              <a:ea typeface="+mn-ea"/>
              <a:cs typeface="+mn-cs"/>
            </a:rPr>
            <a:t>1.6</a:t>
          </a:r>
          <a:r>
            <a:rPr kumimoji="1" lang="ja-JP" altLang="ja-JP" sz="800">
              <a:solidFill>
                <a:schemeClr val="dk1"/>
              </a:solidFill>
              <a:effectLst/>
              <a:latin typeface="+mn-lt"/>
              <a:ea typeface="+mn-ea"/>
              <a:cs typeface="+mn-cs"/>
            </a:rPr>
            <a:t>ポイントの増加、類似団体内平均値より</a:t>
          </a:r>
          <a:r>
            <a:rPr kumimoji="1" lang="en-US" altLang="ja-JP" sz="800">
              <a:solidFill>
                <a:schemeClr val="dk1"/>
              </a:solidFill>
              <a:effectLst/>
              <a:latin typeface="+mn-lt"/>
              <a:ea typeface="+mn-ea"/>
              <a:cs typeface="+mn-cs"/>
            </a:rPr>
            <a:t>6.2</a:t>
          </a:r>
          <a:r>
            <a:rPr kumimoji="1" lang="ja-JP" altLang="ja-JP" sz="800">
              <a:solidFill>
                <a:schemeClr val="dk1"/>
              </a:solidFill>
              <a:effectLst/>
              <a:latin typeface="+mn-lt"/>
              <a:ea typeface="+mn-ea"/>
              <a:cs typeface="+mn-cs"/>
            </a:rPr>
            <a:t>ポイント高い値となっている。　</a:t>
          </a:r>
          <a:endParaRPr lang="ja-JP" altLang="ja-JP" sz="800">
            <a:effectLst/>
          </a:endParaRPr>
        </a:p>
        <a:p>
          <a:pPr eaLnBrk="1" fontAlgn="auto" latinLnBrk="0" hangingPunct="1"/>
          <a:r>
            <a:rPr kumimoji="1" lang="ja-JP" altLang="ja-JP" sz="800">
              <a:solidFill>
                <a:schemeClr val="dk1"/>
              </a:solidFill>
              <a:effectLst/>
              <a:latin typeface="+mn-lt"/>
              <a:ea typeface="+mn-ea"/>
              <a:cs typeface="+mn-cs"/>
            </a:rPr>
            <a:t>　これは、学校施設において大規模改築を行ったため数値の改善が見られたものの、依然として学校施設や公民館の老朽化が顕著となっているためである。　</a:t>
          </a:r>
          <a:endParaRPr lang="ja-JP" altLang="ja-JP" sz="800">
            <a:effectLst/>
          </a:endParaRPr>
        </a:p>
        <a:p>
          <a:pPr eaLnBrk="1" fontAlgn="auto" latinLnBrk="0" hangingPunct="1"/>
          <a:r>
            <a:rPr kumimoji="1" lang="ja-JP" altLang="ja-JP" sz="800">
              <a:solidFill>
                <a:schemeClr val="dk1"/>
              </a:solidFill>
              <a:effectLst/>
              <a:latin typeface="+mn-lt"/>
              <a:ea typeface="+mn-ea"/>
              <a:cs typeface="+mn-cs"/>
            </a:rPr>
            <a:t>　今後も施設の老朽化により数値が上昇していくことが見込まれるため、公共施設等総合管理計画や公共施設長寿命化計画に基づき、包括的かつ計画的に改修や更新を実施していく。</a:t>
          </a:r>
          <a:endParaRPr lang="ja-JP" altLang="ja-JP" sz="800">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1B96D6A6-0F2E-47F9-A99A-08D4A6F88E14}"/>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8E62A2E1-4428-4573-82D5-4C6C9942DBD0}"/>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563CFD42-1BFE-407B-9BDA-1356F812FB07}"/>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2" name="直線コネクタ 51">
          <a:extLst>
            <a:ext uri="{FF2B5EF4-FFF2-40B4-BE49-F238E27FC236}">
              <a16:creationId xmlns:a16="http://schemas.microsoft.com/office/drawing/2014/main" id="{A3D53CC7-CEAF-4F64-BA91-EF6B2C236A7B}"/>
            </a:ext>
          </a:extLst>
        </xdr:cNvPr>
        <xdr:cNvCxnSpPr/>
      </xdr:nvCxnSpPr>
      <xdr:spPr>
        <a:xfrm>
          <a:off x="1127125" y="64446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3" name="テキスト ボックス 52">
          <a:extLst>
            <a:ext uri="{FF2B5EF4-FFF2-40B4-BE49-F238E27FC236}">
              <a16:creationId xmlns:a16="http://schemas.microsoft.com/office/drawing/2014/main" id="{2E6AD923-B84F-48BA-B82A-7144C4A29D79}"/>
            </a:ext>
          </a:extLst>
        </xdr:cNvPr>
        <xdr:cNvSpPr txBox="1"/>
      </xdr:nvSpPr>
      <xdr:spPr>
        <a:xfrm>
          <a:off x="772811" y="63508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4" name="直線コネクタ 53">
          <a:extLst>
            <a:ext uri="{FF2B5EF4-FFF2-40B4-BE49-F238E27FC236}">
              <a16:creationId xmlns:a16="http://schemas.microsoft.com/office/drawing/2014/main" id="{C913840C-A274-4DE5-9486-31173722ECD9}"/>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5" name="テキスト ボックス 54">
          <a:extLst>
            <a:ext uri="{FF2B5EF4-FFF2-40B4-BE49-F238E27FC236}">
              <a16:creationId xmlns:a16="http://schemas.microsoft.com/office/drawing/2014/main" id="{222B4468-DCF2-4AA0-BB52-95F65D92BCFB}"/>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56" name="直線コネクタ 55">
          <a:extLst>
            <a:ext uri="{FF2B5EF4-FFF2-40B4-BE49-F238E27FC236}">
              <a16:creationId xmlns:a16="http://schemas.microsoft.com/office/drawing/2014/main" id="{758B2058-7157-4004-B8F5-DBCDE3A57378}"/>
            </a:ext>
          </a:extLst>
        </xdr:cNvPr>
        <xdr:cNvCxnSpPr/>
      </xdr:nvCxnSpPr>
      <xdr:spPr>
        <a:xfrm>
          <a:off x="1127125" y="538797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57" name="テキスト ボックス 56">
          <a:extLst>
            <a:ext uri="{FF2B5EF4-FFF2-40B4-BE49-F238E27FC236}">
              <a16:creationId xmlns:a16="http://schemas.microsoft.com/office/drawing/2014/main" id="{76029435-6E6C-4254-BFC6-9413994C2744}"/>
            </a:ext>
          </a:extLst>
        </xdr:cNvPr>
        <xdr:cNvSpPr txBox="1"/>
      </xdr:nvSpPr>
      <xdr:spPr>
        <a:xfrm>
          <a:off x="772811" y="52979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58" name="直線コネクタ 57">
          <a:extLst>
            <a:ext uri="{FF2B5EF4-FFF2-40B4-BE49-F238E27FC236}">
              <a16:creationId xmlns:a16="http://schemas.microsoft.com/office/drawing/2014/main" id="{3017067A-52B9-4EC2-BA97-7D62ABDC9EE5}"/>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59" name="テキスト ボックス 58">
          <a:extLst>
            <a:ext uri="{FF2B5EF4-FFF2-40B4-BE49-F238E27FC236}">
              <a16:creationId xmlns:a16="http://schemas.microsoft.com/office/drawing/2014/main" id="{4978993C-193D-435D-9BB2-CC4A4A39B6CA}"/>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0" name="有形固定資産減価償却率グラフ枠">
          <a:extLst>
            <a:ext uri="{FF2B5EF4-FFF2-40B4-BE49-F238E27FC236}">
              <a16:creationId xmlns:a16="http://schemas.microsoft.com/office/drawing/2014/main" id="{B1D48E3C-F691-43D5-AF9D-3502AC3C021B}"/>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166370</xdr:rowOff>
    </xdr:from>
    <xdr:to>
      <xdr:col>23</xdr:col>
      <xdr:colOff>85090</xdr:colOff>
      <xdr:row>34</xdr:row>
      <xdr:rowOff>63182</xdr:rowOff>
    </xdr:to>
    <xdr:cxnSp macro="">
      <xdr:nvCxnSpPr>
        <xdr:cNvPr id="61" name="直線コネクタ 60">
          <a:extLst>
            <a:ext uri="{FF2B5EF4-FFF2-40B4-BE49-F238E27FC236}">
              <a16:creationId xmlns:a16="http://schemas.microsoft.com/office/drawing/2014/main" id="{29A5EA30-A665-41E1-9954-A0685E6D883F}"/>
            </a:ext>
          </a:extLst>
        </xdr:cNvPr>
        <xdr:cNvCxnSpPr/>
      </xdr:nvCxnSpPr>
      <xdr:spPr>
        <a:xfrm flipV="1">
          <a:off x="4206240" y="5294630"/>
          <a:ext cx="1270" cy="1237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62" name="有形固定資産減価償却率最小値テキスト">
          <a:extLst>
            <a:ext uri="{FF2B5EF4-FFF2-40B4-BE49-F238E27FC236}">
              <a16:creationId xmlns:a16="http://schemas.microsoft.com/office/drawing/2014/main" id="{F08A1E0A-A36D-430D-BA31-8598D2A18AF8}"/>
            </a:ext>
          </a:extLst>
        </xdr:cNvPr>
        <xdr:cNvSpPr txBox="1"/>
      </xdr:nvSpPr>
      <xdr:spPr>
        <a:xfrm>
          <a:off x="4258945" y="6536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63" name="直線コネクタ 62">
          <a:extLst>
            <a:ext uri="{FF2B5EF4-FFF2-40B4-BE49-F238E27FC236}">
              <a16:creationId xmlns:a16="http://schemas.microsoft.com/office/drawing/2014/main" id="{E3A60EBD-D95D-48C9-8462-4BB1150D35AE}"/>
            </a:ext>
          </a:extLst>
        </xdr:cNvPr>
        <xdr:cNvCxnSpPr/>
      </xdr:nvCxnSpPr>
      <xdr:spPr>
        <a:xfrm>
          <a:off x="4119245" y="653256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113047</xdr:rowOff>
    </xdr:from>
    <xdr:ext cx="405111" cy="259045"/>
    <xdr:sp macro="" textlink="">
      <xdr:nvSpPr>
        <xdr:cNvPr id="64" name="有形固定資産減価償却率最大値テキスト">
          <a:extLst>
            <a:ext uri="{FF2B5EF4-FFF2-40B4-BE49-F238E27FC236}">
              <a16:creationId xmlns:a16="http://schemas.microsoft.com/office/drawing/2014/main" id="{AFA1E9B0-6707-4B11-8934-1DA1AC7FA716}"/>
            </a:ext>
          </a:extLst>
        </xdr:cNvPr>
        <xdr:cNvSpPr txBox="1"/>
      </xdr:nvSpPr>
      <xdr:spPr>
        <a:xfrm>
          <a:off x="4258945" y="507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166370</xdr:rowOff>
    </xdr:from>
    <xdr:to>
      <xdr:col>23</xdr:col>
      <xdr:colOff>174625</xdr:colOff>
      <xdr:row>26</xdr:row>
      <xdr:rowOff>166370</xdr:rowOff>
    </xdr:to>
    <xdr:cxnSp macro="">
      <xdr:nvCxnSpPr>
        <xdr:cNvPr id="65" name="直線コネクタ 64">
          <a:extLst>
            <a:ext uri="{FF2B5EF4-FFF2-40B4-BE49-F238E27FC236}">
              <a16:creationId xmlns:a16="http://schemas.microsoft.com/office/drawing/2014/main" id="{0B4AF16C-F7DC-4D15-9877-853A9D604930}"/>
            </a:ext>
          </a:extLst>
        </xdr:cNvPr>
        <xdr:cNvCxnSpPr/>
      </xdr:nvCxnSpPr>
      <xdr:spPr>
        <a:xfrm>
          <a:off x="4119245" y="529463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16527</xdr:rowOff>
    </xdr:from>
    <xdr:ext cx="405111" cy="259045"/>
    <xdr:sp macro="" textlink="">
      <xdr:nvSpPr>
        <xdr:cNvPr id="66" name="有形固定資産減価償却率平均値テキスト">
          <a:extLst>
            <a:ext uri="{FF2B5EF4-FFF2-40B4-BE49-F238E27FC236}">
              <a16:creationId xmlns:a16="http://schemas.microsoft.com/office/drawing/2014/main" id="{F8AE80A5-F6D1-4E25-9BD5-5D5F5AF77E0E}"/>
            </a:ext>
          </a:extLst>
        </xdr:cNvPr>
        <xdr:cNvSpPr txBox="1"/>
      </xdr:nvSpPr>
      <xdr:spPr>
        <a:xfrm>
          <a:off x="4258945" y="5982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165100</xdr:rowOff>
    </xdr:from>
    <xdr:to>
      <xdr:col>23</xdr:col>
      <xdr:colOff>136525</xdr:colOff>
      <xdr:row>32</xdr:row>
      <xdr:rowOff>95250</xdr:rowOff>
    </xdr:to>
    <xdr:sp macro="" textlink="">
      <xdr:nvSpPr>
        <xdr:cNvPr id="67" name="フローチャート: 判断 66">
          <a:extLst>
            <a:ext uri="{FF2B5EF4-FFF2-40B4-BE49-F238E27FC236}">
              <a16:creationId xmlns:a16="http://schemas.microsoft.com/office/drawing/2014/main" id="{5A6B56E1-62FB-40C2-AEA1-0918E89EF474}"/>
            </a:ext>
          </a:extLst>
        </xdr:cNvPr>
        <xdr:cNvSpPr/>
      </xdr:nvSpPr>
      <xdr:spPr>
        <a:xfrm>
          <a:off x="4157345" y="61315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89535</xdr:rowOff>
    </xdr:from>
    <xdr:to>
      <xdr:col>19</xdr:col>
      <xdr:colOff>187325</xdr:colOff>
      <xdr:row>32</xdr:row>
      <xdr:rowOff>19685</xdr:rowOff>
    </xdr:to>
    <xdr:sp macro="" textlink="">
      <xdr:nvSpPr>
        <xdr:cNvPr id="68" name="フローチャート: 判断 67">
          <a:extLst>
            <a:ext uri="{FF2B5EF4-FFF2-40B4-BE49-F238E27FC236}">
              <a16:creationId xmlns:a16="http://schemas.microsoft.com/office/drawing/2014/main" id="{755ADE2F-20EB-46C1-95A7-9763F0C5844B}"/>
            </a:ext>
          </a:extLst>
        </xdr:cNvPr>
        <xdr:cNvSpPr/>
      </xdr:nvSpPr>
      <xdr:spPr>
        <a:xfrm>
          <a:off x="3537585" y="60559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94933</xdr:rowOff>
    </xdr:from>
    <xdr:to>
      <xdr:col>15</xdr:col>
      <xdr:colOff>187325</xdr:colOff>
      <xdr:row>32</xdr:row>
      <xdr:rowOff>25083</xdr:rowOff>
    </xdr:to>
    <xdr:sp macro="" textlink="">
      <xdr:nvSpPr>
        <xdr:cNvPr id="69" name="フローチャート: 判断 68">
          <a:extLst>
            <a:ext uri="{FF2B5EF4-FFF2-40B4-BE49-F238E27FC236}">
              <a16:creationId xmlns:a16="http://schemas.microsoft.com/office/drawing/2014/main" id="{A2B8090D-0C65-42E9-AC3D-E31E4CC115F8}"/>
            </a:ext>
          </a:extLst>
        </xdr:cNvPr>
        <xdr:cNvSpPr/>
      </xdr:nvSpPr>
      <xdr:spPr>
        <a:xfrm>
          <a:off x="2867025" y="60613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19367</xdr:rowOff>
    </xdr:from>
    <xdr:to>
      <xdr:col>11</xdr:col>
      <xdr:colOff>187325</xdr:colOff>
      <xdr:row>31</xdr:row>
      <xdr:rowOff>120967</xdr:rowOff>
    </xdr:to>
    <xdr:sp macro="" textlink="">
      <xdr:nvSpPr>
        <xdr:cNvPr id="70" name="フローチャート: 判断 69">
          <a:extLst>
            <a:ext uri="{FF2B5EF4-FFF2-40B4-BE49-F238E27FC236}">
              <a16:creationId xmlns:a16="http://schemas.microsoft.com/office/drawing/2014/main" id="{D728F025-FB32-434A-9E13-6DF0FFD03735}"/>
            </a:ext>
          </a:extLst>
        </xdr:cNvPr>
        <xdr:cNvSpPr/>
      </xdr:nvSpPr>
      <xdr:spPr>
        <a:xfrm>
          <a:off x="2196465" y="598582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18097</xdr:rowOff>
    </xdr:from>
    <xdr:to>
      <xdr:col>7</xdr:col>
      <xdr:colOff>187325</xdr:colOff>
      <xdr:row>30</xdr:row>
      <xdr:rowOff>119697</xdr:rowOff>
    </xdr:to>
    <xdr:sp macro="" textlink="">
      <xdr:nvSpPr>
        <xdr:cNvPr id="71" name="フローチャート: 判断 70">
          <a:extLst>
            <a:ext uri="{FF2B5EF4-FFF2-40B4-BE49-F238E27FC236}">
              <a16:creationId xmlns:a16="http://schemas.microsoft.com/office/drawing/2014/main" id="{6C487B4B-2170-4AA1-A805-D4189C991B31}"/>
            </a:ext>
          </a:extLst>
        </xdr:cNvPr>
        <xdr:cNvSpPr/>
      </xdr:nvSpPr>
      <xdr:spPr>
        <a:xfrm>
          <a:off x="1525905" y="58169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2" name="テキスト ボックス 71">
          <a:extLst>
            <a:ext uri="{FF2B5EF4-FFF2-40B4-BE49-F238E27FC236}">
              <a16:creationId xmlns:a16="http://schemas.microsoft.com/office/drawing/2014/main" id="{35AEC344-29AD-4C37-9596-FB5ACE568111}"/>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3" name="テキスト ボックス 72">
          <a:extLst>
            <a:ext uri="{FF2B5EF4-FFF2-40B4-BE49-F238E27FC236}">
              <a16:creationId xmlns:a16="http://schemas.microsoft.com/office/drawing/2014/main" id="{5184239C-5FC6-4056-85F2-18655F167F81}"/>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2C320F4C-9778-4379-80B4-2DE9750EC00A}"/>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9CC980F0-BDF8-4E5C-84EC-88ABB61BAB9B}"/>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FE2DEBD4-141C-4080-AE70-AFA140BDE732}"/>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156845</xdr:rowOff>
    </xdr:from>
    <xdr:to>
      <xdr:col>23</xdr:col>
      <xdr:colOff>136525</xdr:colOff>
      <xdr:row>34</xdr:row>
      <xdr:rowOff>86995</xdr:rowOff>
    </xdr:to>
    <xdr:sp macro="" textlink="">
      <xdr:nvSpPr>
        <xdr:cNvPr id="77" name="楕円 76">
          <a:extLst>
            <a:ext uri="{FF2B5EF4-FFF2-40B4-BE49-F238E27FC236}">
              <a16:creationId xmlns:a16="http://schemas.microsoft.com/office/drawing/2014/main" id="{191F9549-911F-46DA-84C5-BA3D6745C25C}"/>
            </a:ext>
          </a:extLst>
        </xdr:cNvPr>
        <xdr:cNvSpPr/>
      </xdr:nvSpPr>
      <xdr:spPr>
        <a:xfrm>
          <a:off x="4157345" y="64585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71772</xdr:rowOff>
    </xdr:from>
    <xdr:ext cx="405111" cy="259045"/>
    <xdr:sp macro="" textlink="">
      <xdr:nvSpPr>
        <xdr:cNvPr id="78" name="有形固定資産減価償却率該当値テキスト">
          <a:extLst>
            <a:ext uri="{FF2B5EF4-FFF2-40B4-BE49-F238E27FC236}">
              <a16:creationId xmlns:a16="http://schemas.microsoft.com/office/drawing/2014/main" id="{73A8096E-983A-4FCE-A324-0D16B0F904AD}"/>
            </a:ext>
          </a:extLst>
        </xdr:cNvPr>
        <xdr:cNvSpPr txBox="1"/>
      </xdr:nvSpPr>
      <xdr:spPr>
        <a:xfrm>
          <a:off x="4258945" y="6373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70485</xdr:rowOff>
    </xdr:from>
    <xdr:to>
      <xdr:col>19</xdr:col>
      <xdr:colOff>187325</xdr:colOff>
      <xdr:row>34</xdr:row>
      <xdr:rowOff>635</xdr:rowOff>
    </xdr:to>
    <xdr:sp macro="" textlink="">
      <xdr:nvSpPr>
        <xdr:cNvPr id="79" name="楕円 78">
          <a:extLst>
            <a:ext uri="{FF2B5EF4-FFF2-40B4-BE49-F238E27FC236}">
              <a16:creationId xmlns:a16="http://schemas.microsoft.com/office/drawing/2014/main" id="{75A742CA-15EE-48DD-8B55-5FA5EFDADD68}"/>
            </a:ext>
          </a:extLst>
        </xdr:cNvPr>
        <xdr:cNvSpPr/>
      </xdr:nvSpPr>
      <xdr:spPr>
        <a:xfrm>
          <a:off x="3537585" y="63722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121285</xdr:rowOff>
    </xdr:from>
    <xdr:to>
      <xdr:col>23</xdr:col>
      <xdr:colOff>85725</xdr:colOff>
      <xdr:row>34</xdr:row>
      <xdr:rowOff>36195</xdr:rowOff>
    </xdr:to>
    <xdr:cxnSp macro="">
      <xdr:nvCxnSpPr>
        <xdr:cNvPr id="80" name="直線コネクタ 79">
          <a:extLst>
            <a:ext uri="{FF2B5EF4-FFF2-40B4-BE49-F238E27FC236}">
              <a16:creationId xmlns:a16="http://schemas.microsoft.com/office/drawing/2014/main" id="{E6D41036-71E9-4481-AEA9-ED2BC982EC8A}"/>
            </a:ext>
          </a:extLst>
        </xdr:cNvPr>
        <xdr:cNvCxnSpPr/>
      </xdr:nvCxnSpPr>
      <xdr:spPr>
        <a:xfrm>
          <a:off x="3588385" y="6423025"/>
          <a:ext cx="619760" cy="8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144780</xdr:rowOff>
    </xdr:from>
    <xdr:to>
      <xdr:col>15</xdr:col>
      <xdr:colOff>187325</xdr:colOff>
      <xdr:row>33</xdr:row>
      <xdr:rowOff>74930</xdr:rowOff>
    </xdr:to>
    <xdr:sp macro="" textlink="">
      <xdr:nvSpPr>
        <xdr:cNvPr id="81" name="楕円 80">
          <a:extLst>
            <a:ext uri="{FF2B5EF4-FFF2-40B4-BE49-F238E27FC236}">
              <a16:creationId xmlns:a16="http://schemas.microsoft.com/office/drawing/2014/main" id="{AF224E36-FB97-4DBD-ABD9-F490BFAD8192}"/>
            </a:ext>
          </a:extLst>
        </xdr:cNvPr>
        <xdr:cNvSpPr/>
      </xdr:nvSpPr>
      <xdr:spPr>
        <a:xfrm>
          <a:off x="2867025" y="6278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24130</xdr:rowOff>
    </xdr:from>
    <xdr:to>
      <xdr:col>19</xdr:col>
      <xdr:colOff>136525</xdr:colOff>
      <xdr:row>33</xdr:row>
      <xdr:rowOff>121285</xdr:rowOff>
    </xdr:to>
    <xdr:cxnSp macro="">
      <xdr:nvCxnSpPr>
        <xdr:cNvPr id="82" name="直線コネクタ 81">
          <a:extLst>
            <a:ext uri="{FF2B5EF4-FFF2-40B4-BE49-F238E27FC236}">
              <a16:creationId xmlns:a16="http://schemas.microsoft.com/office/drawing/2014/main" id="{A2DDE383-302B-42CC-9504-5A182E090F13}"/>
            </a:ext>
          </a:extLst>
        </xdr:cNvPr>
        <xdr:cNvCxnSpPr/>
      </xdr:nvCxnSpPr>
      <xdr:spPr>
        <a:xfrm>
          <a:off x="2917825" y="6325870"/>
          <a:ext cx="67056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47625</xdr:rowOff>
    </xdr:from>
    <xdr:to>
      <xdr:col>11</xdr:col>
      <xdr:colOff>187325</xdr:colOff>
      <xdr:row>32</xdr:row>
      <xdr:rowOff>149225</xdr:rowOff>
    </xdr:to>
    <xdr:sp macro="" textlink="">
      <xdr:nvSpPr>
        <xdr:cNvPr id="83" name="楕円 82">
          <a:extLst>
            <a:ext uri="{FF2B5EF4-FFF2-40B4-BE49-F238E27FC236}">
              <a16:creationId xmlns:a16="http://schemas.microsoft.com/office/drawing/2014/main" id="{ED40325A-D92D-4D66-8A90-1E876F2D6630}"/>
            </a:ext>
          </a:extLst>
        </xdr:cNvPr>
        <xdr:cNvSpPr/>
      </xdr:nvSpPr>
      <xdr:spPr>
        <a:xfrm>
          <a:off x="2196465" y="61817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98425</xdr:rowOff>
    </xdr:from>
    <xdr:to>
      <xdr:col>15</xdr:col>
      <xdr:colOff>136525</xdr:colOff>
      <xdr:row>33</xdr:row>
      <xdr:rowOff>24130</xdr:rowOff>
    </xdr:to>
    <xdr:cxnSp macro="">
      <xdr:nvCxnSpPr>
        <xdr:cNvPr id="84" name="直線コネクタ 83">
          <a:extLst>
            <a:ext uri="{FF2B5EF4-FFF2-40B4-BE49-F238E27FC236}">
              <a16:creationId xmlns:a16="http://schemas.microsoft.com/office/drawing/2014/main" id="{08A78453-1FD6-4EA2-8E6C-1794E031C6A9}"/>
            </a:ext>
          </a:extLst>
        </xdr:cNvPr>
        <xdr:cNvCxnSpPr/>
      </xdr:nvCxnSpPr>
      <xdr:spPr>
        <a:xfrm>
          <a:off x="2247265" y="6232525"/>
          <a:ext cx="670560" cy="93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121920</xdr:rowOff>
    </xdr:from>
    <xdr:to>
      <xdr:col>7</xdr:col>
      <xdr:colOff>187325</xdr:colOff>
      <xdr:row>32</xdr:row>
      <xdr:rowOff>52070</xdr:rowOff>
    </xdr:to>
    <xdr:sp macro="" textlink="">
      <xdr:nvSpPr>
        <xdr:cNvPr id="85" name="楕円 84">
          <a:extLst>
            <a:ext uri="{FF2B5EF4-FFF2-40B4-BE49-F238E27FC236}">
              <a16:creationId xmlns:a16="http://schemas.microsoft.com/office/drawing/2014/main" id="{F2FFB8BC-BB83-4E56-8200-B0FEAAFCFBC0}"/>
            </a:ext>
          </a:extLst>
        </xdr:cNvPr>
        <xdr:cNvSpPr/>
      </xdr:nvSpPr>
      <xdr:spPr>
        <a:xfrm>
          <a:off x="1525905" y="60883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1270</xdr:rowOff>
    </xdr:from>
    <xdr:to>
      <xdr:col>11</xdr:col>
      <xdr:colOff>136525</xdr:colOff>
      <xdr:row>32</xdr:row>
      <xdr:rowOff>98425</xdr:rowOff>
    </xdr:to>
    <xdr:cxnSp macro="">
      <xdr:nvCxnSpPr>
        <xdr:cNvPr id="86" name="直線コネクタ 85">
          <a:extLst>
            <a:ext uri="{FF2B5EF4-FFF2-40B4-BE49-F238E27FC236}">
              <a16:creationId xmlns:a16="http://schemas.microsoft.com/office/drawing/2014/main" id="{6F0EF93E-2499-4936-BC09-7F482B10F262}"/>
            </a:ext>
          </a:extLst>
        </xdr:cNvPr>
        <xdr:cNvCxnSpPr/>
      </xdr:nvCxnSpPr>
      <xdr:spPr>
        <a:xfrm>
          <a:off x="1576705" y="6135370"/>
          <a:ext cx="67056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36212</xdr:rowOff>
    </xdr:from>
    <xdr:ext cx="405111" cy="259045"/>
    <xdr:sp macro="" textlink="">
      <xdr:nvSpPr>
        <xdr:cNvPr id="87" name="n_1aveValue有形固定資産減価償却率">
          <a:extLst>
            <a:ext uri="{FF2B5EF4-FFF2-40B4-BE49-F238E27FC236}">
              <a16:creationId xmlns:a16="http://schemas.microsoft.com/office/drawing/2014/main" id="{FE80219A-8DD1-4CC4-BD4D-9625FF495ACE}"/>
            </a:ext>
          </a:extLst>
        </xdr:cNvPr>
        <xdr:cNvSpPr txBox="1"/>
      </xdr:nvSpPr>
      <xdr:spPr>
        <a:xfrm>
          <a:off x="3395989" y="5835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41610</xdr:rowOff>
    </xdr:from>
    <xdr:ext cx="405111" cy="259045"/>
    <xdr:sp macro="" textlink="">
      <xdr:nvSpPr>
        <xdr:cNvPr id="88" name="n_2aveValue有形固定資産減価償却率">
          <a:extLst>
            <a:ext uri="{FF2B5EF4-FFF2-40B4-BE49-F238E27FC236}">
              <a16:creationId xmlns:a16="http://schemas.microsoft.com/office/drawing/2014/main" id="{5526B960-8C33-4C24-8A66-BD30C6D50BAC}"/>
            </a:ext>
          </a:extLst>
        </xdr:cNvPr>
        <xdr:cNvSpPr txBox="1"/>
      </xdr:nvSpPr>
      <xdr:spPr>
        <a:xfrm>
          <a:off x="2738129" y="5840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137494</xdr:rowOff>
    </xdr:from>
    <xdr:ext cx="405111" cy="259045"/>
    <xdr:sp macro="" textlink="">
      <xdr:nvSpPr>
        <xdr:cNvPr id="89" name="n_3aveValue有形固定資産減価償却率">
          <a:extLst>
            <a:ext uri="{FF2B5EF4-FFF2-40B4-BE49-F238E27FC236}">
              <a16:creationId xmlns:a16="http://schemas.microsoft.com/office/drawing/2014/main" id="{4AECEC49-2DE7-48E0-88BA-6889A774E2C6}"/>
            </a:ext>
          </a:extLst>
        </xdr:cNvPr>
        <xdr:cNvSpPr txBox="1"/>
      </xdr:nvSpPr>
      <xdr:spPr>
        <a:xfrm>
          <a:off x="2067569" y="5768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136224</xdr:rowOff>
    </xdr:from>
    <xdr:ext cx="405111" cy="259045"/>
    <xdr:sp macro="" textlink="">
      <xdr:nvSpPr>
        <xdr:cNvPr id="90" name="n_4aveValue有形固定資産減価償却率">
          <a:extLst>
            <a:ext uri="{FF2B5EF4-FFF2-40B4-BE49-F238E27FC236}">
              <a16:creationId xmlns:a16="http://schemas.microsoft.com/office/drawing/2014/main" id="{39652C67-B2FA-456C-A457-AD7472549B26}"/>
            </a:ext>
          </a:extLst>
        </xdr:cNvPr>
        <xdr:cNvSpPr txBox="1"/>
      </xdr:nvSpPr>
      <xdr:spPr>
        <a:xfrm>
          <a:off x="1397009" y="5599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163212</xdr:rowOff>
    </xdr:from>
    <xdr:ext cx="405111" cy="259045"/>
    <xdr:sp macro="" textlink="">
      <xdr:nvSpPr>
        <xdr:cNvPr id="91" name="n_1mainValue有形固定資産減価償却率">
          <a:extLst>
            <a:ext uri="{FF2B5EF4-FFF2-40B4-BE49-F238E27FC236}">
              <a16:creationId xmlns:a16="http://schemas.microsoft.com/office/drawing/2014/main" id="{78CEC54A-1298-42CF-964F-535516501485}"/>
            </a:ext>
          </a:extLst>
        </xdr:cNvPr>
        <xdr:cNvSpPr txBox="1"/>
      </xdr:nvSpPr>
      <xdr:spPr>
        <a:xfrm>
          <a:off x="3395989" y="6464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66057</xdr:rowOff>
    </xdr:from>
    <xdr:ext cx="405111" cy="259045"/>
    <xdr:sp macro="" textlink="">
      <xdr:nvSpPr>
        <xdr:cNvPr id="92" name="n_2mainValue有形固定資産減価償却率">
          <a:extLst>
            <a:ext uri="{FF2B5EF4-FFF2-40B4-BE49-F238E27FC236}">
              <a16:creationId xmlns:a16="http://schemas.microsoft.com/office/drawing/2014/main" id="{962502AB-3C5C-4BA8-AD96-9B12C0F92AC0}"/>
            </a:ext>
          </a:extLst>
        </xdr:cNvPr>
        <xdr:cNvSpPr txBox="1"/>
      </xdr:nvSpPr>
      <xdr:spPr>
        <a:xfrm>
          <a:off x="2738129" y="6367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140352</xdr:rowOff>
    </xdr:from>
    <xdr:ext cx="405111" cy="259045"/>
    <xdr:sp macro="" textlink="">
      <xdr:nvSpPr>
        <xdr:cNvPr id="93" name="n_3mainValue有形固定資産減価償却率">
          <a:extLst>
            <a:ext uri="{FF2B5EF4-FFF2-40B4-BE49-F238E27FC236}">
              <a16:creationId xmlns:a16="http://schemas.microsoft.com/office/drawing/2014/main" id="{7E559766-72A6-413A-BF48-AD0288D8EE04}"/>
            </a:ext>
          </a:extLst>
        </xdr:cNvPr>
        <xdr:cNvSpPr txBox="1"/>
      </xdr:nvSpPr>
      <xdr:spPr>
        <a:xfrm>
          <a:off x="2067569" y="6274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43197</xdr:rowOff>
    </xdr:from>
    <xdr:ext cx="405111" cy="259045"/>
    <xdr:sp macro="" textlink="">
      <xdr:nvSpPr>
        <xdr:cNvPr id="94" name="n_4mainValue有形固定資産減価償却率">
          <a:extLst>
            <a:ext uri="{FF2B5EF4-FFF2-40B4-BE49-F238E27FC236}">
              <a16:creationId xmlns:a16="http://schemas.microsoft.com/office/drawing/2014/main" id="{30FF425F-2B10-4A10-B499-9E3F4A3595AE}"/>
            </a:ext>
          </a:extLst>
        </xdr:cNvPr>
        <xdr:cNvSpPr txBox="1"/>
      </xdr:nvSpPr>
      <xdr:spPr>
        <a:xfrm>
          <a:off x="1397009" y="6177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5" name="正方形/長方形 94">
          <a:extLst>
            <a:ext uri="{FF2B5EF4-FFF2-40B4-BE49-F238E27FC236}">
              <a16:creationId xmlns:a16="http://schemas.microsoft.com/office/drawing/2014/main" id="{BE2E3216-4C9B-49AF-BC70-CB6BD0F54CA4}"/>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6" name="正方形/長方形 95">
          <a:extLst>
            <a:ext uri="{FF2B5EF4-FFF2-40B4-BE49-F238E27FC236}">
              <a16:creationId xmlns:a16="http://schemas.microsoft.com/office/drawing/2014/main" id="{148DE2E9-86EC-4053-9EE6-D10607D0AEE3}"/>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7" name="正方形/長方形 96">
          <a:extLst>
            <a:ext uri="{FF2B5EF4-FFF2-40B4-BE49-F238E27FC236}">
              <a16:creationId xmlns:a16="http://schemas.microsoft.com/office/drawing/2014/main" id="{815280BD-05E0-4F24-A21C-88C798BEDD98}"/>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[ 593.9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8" name="正方形/長方形 97">
          <a:extLst>
            <a:ext uri="{FF2B5EF4-FFF2-40B4-BE49-F238E27FC236}">
              <a16:creationId xmlns:a16="http://schemas.microsoft.com/office/drawing/2014/main" id="{E73B086E-1C84-4F73-A300-58D74211AF79}"/>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9" name="正方形/長方形 98">
          <a:extLst>
            <a:ext uri="{FF2B5EF4-FFF2-40B4-BE49-F238E27FC236}">
              <a16:creationId xmlns:a16="http://schemas.microsoft.com/office/drawing/2014/main" id="{3DFC9755-8317-4A94-A5D6-7A0C35C772B4}"/>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0" name="正方形/長方形 99">
          <a:extLst>
            <a:ext uri="{FF2B5EF4-FFF2-40B4-BE49-F238E27FC236}">
              <a16:creationId xmlns:a16="http://schemas.microsoft.com/office/drawing/2014/main" id="{3522D555-9CC9-4D72-ABDC-3D84A7DF9C18}"/>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1" name="正方形/長方形 100">
          <a:extLst>
            <a:ext uri="{FF2B5EF4-FFF2-40B4-BE49-F238E27FC236}">
              <a16:creationId xmlns:a16="http://schemas.microsoft.com/office/drawing/2014/main" id="{BF9B67A1-17F5-4913-8463-D61BF63EDADD}"/>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2" name="正方形/長方形 101">
          <a:extLst>
            <a:ext uri="{FF2B5EF4-FFF2-40B4-BE49-F238E27FC236}">
              <a16:creationId xmlns:a16="http://schemas.microsoft.com/office/drawing/2014/main" id="{9F93C640-5105-4236-9F4C-D9FAC528BD1C}"/>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3" name="正方形/長方形 102">
          <a:extLst>
            <a:ext uri="{FF2B5EF4-FFF2-40B4-BE49-F238E27FC236}">
              <a16:creationId xmlns:a16="http://schemas.microsoft.com/office/drawing/2014/main" id="{977801FA-77AB-44D9-88C5-460C87160739}"/>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4" name="正方形/長方形 103">
          <a:extLst>
            <a:ext uri="{FF2B5EF4-FFF2-40B4-BE49-F238E27FC236}">
              <a16:creationId xmlns:a16="http://schemas.microsoft.com/office/drawing/2014/main" id="{74E2BBD4-54CD-485D-B5A1-4DD134529C21}"/>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5" name="正方形/長方形 104">
          <a:extLst>
            <a:ext uri="{FF2B5EF4-FFF2-40B4-BE49-F238E27FC236}">
              <a16:creationId xmlns:a16="http://schemas.microsoft.com/office/drawing/2014/main" id="{F91239BC-9C51-49E8-9ECA-D4DD0D1E23D2}"/>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6" name="正方形/長方形 105">
          <a:extLst>
            <a:ext uri="{FF2B5EF4-FFF2-40B4-BE49-F238E27FC236}">
              <a16:creationId xmlns:a16="http://schemas.microsoft.com/office/drawing/2014/main" id="{41B33F77-ED7B-443B-8BE1-24711A118A4A}"/>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7" name="テキスト ボックス 106">
          <a:extLst>
            <a:ext uri="{FF2B5EF4-FFF2-40B4-BE49-F238E27FC236}">
              <a16:creationId xmlns:a16="http://schemas.microsoft.com/office/drawing/2014/main" id="{3DE4143B-72B4-4A24-A58E-D161731B01A6}"/>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mn-lt"/>
              <a:ea typeface="+mn-ea"/>
              <a:cs typeface="+mn-cs"/>
            </a:rPr>
            <a:t>債務償還比率は、当市前年度と比較して</a:t>
          </a:r>
          <a:r>
            <a:rPr kumimoji="1" lang="en-US" altLang="ja-JP" sz="900">
              <a:solidFill>
                <a:schemeClr val="dk1"/>
              </a:solidFill>
              <a:effectLst/>
              <a:latin typeface="+mn-lt"/>
              <a:ea typeface="+mn-ea"/>
              <a:cs typeface="+mn-cs"/>
            </a:rPr>
            <a:t>7.0</a:t>
          </a:r>
          <a:r>
            <a:rPr kumimoji="1" lang="ja-JP" altLang="ja-JP" sz="900">
              <a:solidFill>
                <a:schemeClr val="dk1"/>
              </a:solidFill>
              <a:effectLst/>
              <a:latin typeface="+mn-lt"/>
              <a:ea typeface="+mn-ea"/>
              <a:cs typeface="+mn-cs"/>
            </a:rPr>
            <a:t>ポイント減少した。これは、近年の地方債発行の抑制や償還完了により、地方債現在高を大きく減少させることができたためで、類似団体内平均値を</a:t>
          </a:r>
          <a:r>
            <a:rPr kumimoji="1" lang="en-US" altLang="ja-JP" sz="900">
              <a:solidFill>
                <a:schemeClr val="dk1"/>
              </a:solidFill>
              <a:effectLst/>
              <a:latin typeface="+mn-lt"/>
              <a:ea typeface="+mn-ea"/>
              <a:cs typeface="+mn-cs"/>
            </a:rPr>
            <a:t>101.7</a:t>
          </a:r>
          <a:r>
            <a:rPr kumimoji="1" lang="ja-JP" altLang="ja-JP" sz="900">
              <a:solidFill>
                <a:schemeClr val="dk1"/>
              </a:solidFill>
              <a:effectLst/>
              <a:latin typeface="+mn-lt"/>
              <a:ea typeface="+mn-ea"/>
              <a:cs typeface="+mn-cs"/>
            </a:rPr>
            <a:t>ポイント下回ることができたが、全国平均と比較すると依然として高い水準で推移している。　</a:t>
          </a:r>
          <a:endParaRPr lang="ja-JP" altLang="ja-JP" sz="900">
            <a:effectLst/>
          </a:endParaRPr>
        </a:p>
        <a:p>
          <a:r>
            <a:rPr kumimoji="1" lang="ja-JP" altLang="ja-JP" sz="900">
              <a:solidFill>
                <a:schemeClr val="dk1"/>
              </a:solidFill>
              <a:effectLst/>
              <a:latin typeface="+mn-lt"/>
              <a:ea typeface="+mn-ea"/>
              <a:cs typeface="+mn-cs"/>
            </a:rPr>
            <a:t>　当市における地方債の現在高はピークを既に過ぎているが、予算編成または事業計画にあたっては、引き続き充当可能財源の確保に努めるとともに地方債発行の抑制を図り更なる財政健全化に取り組んでいく。</a:t>
          </a:r>
          <a:endParaRPr lang="ja-JP" altLang="ja-JP" sz="900">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8" name="テキスト ボックス 107">
          <a:extLst>
            <a:ext uri="{FF2B5EF4-FFF2-40B4-BE49-F238E27FC236}">
              <a16:creationId xmlns:a16="http://schemas.microsoft.com/office/drawing/2014/main" id="{59E12BCE-4694-4B4D-8905-70635CBB2941}"/>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9" name="直線コネクタ 108">
          <a:extLst>
            <a:ext uri="{FF2B5EF4-FFF2-40B4-BE49-F238E27FC236}">
              <a16:creationId xmlns:a16="http://schemas.microsoft.com/office/drawing/2014/main" id="{D2832802-C4A7-49FC-845E-DFCB96BEB2D5}"/>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0" name="テキスト ボックス 109">
          <a:extLst>
            <a:ext uri="{FF2B5EF4-FFF2-40B4-BE49-F238E27FC236}">
              <a16:creationId xmlns:a16="http://schemas.microsoft.com/office/drawing/2014/main" id="{FD8C7C02-EDD7-41F7-A582-969EFF5A2AC4}"/>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1" name="直線コネクタ 110">
          <a:extLst>
            <a:ext uri="{FF2B5EF4-FFF2-40B4-BE49-F238E27FC236}">
              <a16:creationId xmlns:a16="http://schemas.microsoft.com/office/drawing/2014/main" id="{F3927ACF-3896-458C-A1B2-75719E835FBB}"/>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2" name="テキスト ボックス 111">
          <a:extLst>
            <a:ext uri="{FF2B5EF4-FFF2-40B4-BE49-F238E27FC236}">
              <a16:creationId xmlns:a16="http://schemas.microsoft.com/office/drawing/2014/main" id="{DF6D4D3F-48E0-4027-8C8D-C939D3A72140}"/>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3" name="直線コネクタ 112">
          <a:extLst>
            <a:ext uri="{FF2B5EF4-FFF2-40B4-BE49-F238E27FC236}">
              <a16:creationId xmlns:a16="http://schemas.microsoft.com/office/drawing/2014/main" id="{FBD4B803-C6FB-49A2-B956-CFE4367A550A}"/>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4" name="テキスト ボックス 113">
          <a:extLst>
            <a:ext uri="{FF2B5EF4-FFF2-40B4-BE49-F238E27FC236}">
              <a16:creationId xmlns:a16="http://schemas.microsoft.com/office/drawing/2014/main" id="{0A73C26F-20C7-4AE4-A698-DA041CC2CE34}"/>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5" name="直線コネクタ 114">
          <a:extLst>
            <a:ext uri="{FF2B5EF4-FFF2-40B4-BE49-F238E27FC236}">
              <a16:creationId xmlns:a16="http://schemas.microsoft.com/office/drawing/2014/main" id="{C5577831-73C5-4E25-A046-38C26A5C8477}"/>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6" name="テキスト ボックス 115">
          <a:extLst>
            <a:ext uri="{FF2B5EF4-FFF2-40B4-BE49-F238E27FC236}">
              <a16:creationId xmlns:a16="http://schemas.microsoft.com/office/drawing/2014/main" id="{C1622841-F7A5-4286-8EEF-5AD8A9634AD4}"/>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7" name="直線コネクタ 116">
          <a:extLst>
            <a:ext uri="{FF2B5EF4-FFF2-40B4-BE49-F238E27FC236}">
              <a16:creationId xmlns:a16="http://schemas.microsoft.com/office/drawing/2014/main" id="{C24AD9C9-8CCD-4945-B7C1-C172FEC49D01}"/>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8" name="テキスト ボックス 117">
          <a:extLst>
            <a:ext uri="{FF2B5EF4-FFF2-40B4-BE49-F238E27FC236}">
              <a16:creationId xmlns:a16="http://schemas.microsoft.com/office/drawing/2014/main" id="{79D55EEE-C453-4839-9F16-D2294C8ED572}"/>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9" name="直線コネクタ 118">
          <a:extLst>
            <a:ext uri="{FF2B5EF4-FFF2-40B4-BE49-F238E27FC236}">
              <a16:creationId xmlns:a16="http://schemas.microsoft.com/office/drawing/2014/main" id="{53DA98AB-647E-44A3-AA8D-1F3B1C645EF2}"/>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0" name="テキスト ボックス 119">
          <a:extLst>
            <a:ext uri="{FF2B5EF4-FFF2-40B4-BE49-F238E27FC236}">
              <a16:creationId xmlns:a16="http://schemas.microsoft.com/office/drawing/2014/main" id="{D57435EE-E8D9-4E34-A564-9A9484B1516B}"/>
            </a:ext>
          </a:extLst>
        </xdr:cNvPr>
        <xdr:cNvSpPr txBox="1"/>
      </xdr:nvSpPr>
      <xdr:spPr>
        <a:xfrm>
          <a:off x="9542936" y="512187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1" name="直線コネクタ 120">
          <a:extLst>
            <a:ext uri="{FF2B5EF4-FFF2-40B4-BE49-F238E27FC236}">
              <a16:creationId xmlns:a16="http://schemas.microsoft.com/office/drawing/2014/main" id="{67D032AA-D640-4EC0-AA98-44A02AEB8710}"/>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2" name="テキスト ボックス 121">
          <a:extLst>
            <a:ext uri="{FF2B5EF4-FFF2-40B4-BE49-F238E27FC236}">
              <a16:creationId xmlns:a16="http://schemas.microsoft.com/office/drawing/2014/main" id="{C0BB412D-E059-4759-8B9F-F801D20BF7B9}"/>
            </a:ext>
          </a:extLst>
        </xdr:cNvPr>
        <xdr:cNvSpPr txBox="1"/>
      </xdr:nvSpPr>
      <xdr:spPr>
        <a:xfrm>
          <a:off x="9645528" y="476966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3" name="債務償還比率グラフ枠">
          <a:extLst>
            <a:ext uri="{FF2B5EF4-FFF2-40B4-BE49-F238E27FC236}">
              <a16:creationId xmlns:a16="http://schemas.microsoft.com/office/drawing/2014/main" id="{60650A7F-01F9-451B-B17E-A36DED7268B7}"/>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25146</xdr:rowOff>
    </xdr:from>
    <xdr:to>
      <xdr:col>76</xdr:col>
      <xdr:colOff>21589</xdr:colOff>
      <xdr:row>33</xdr:row>
      <xdr:rowOff>101854</xdr:rowOff>
    </xdr:to>
    <xdr:cxnSp macro="">
      <xdr:nvCxnSpPr>
        <xdr:cNvPr id="124" name="直線コネクタ 123">
          <a:extLst>
            <a:ext uri="{FF2B5EF4-FFF2-40B4-BE49-F238E27FC236}">
              <a16:creationId xmlns:a16="http://schemas.microsoft.com/office/drawing/2014/main" id="{D83BAAA5-E364-40D3-8919-7222D7EEB8E4}"/>
            </a:ext>
          </a:extLst>
        </xdr:cNvPr>
        <xdr:cNvCxnSpPr/>
      </xdr:nvCxnSpPr>
      <xdr:spPr>
        <a:xfrm flipV="1">
          <a:off x="13027660" y="5321046"/>
          <a:ext cx="1269" cy="1082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105681</xdr:rowOff>
    </xdr:from>
    <xdr:ext cx="469744" cy="259045"/>
    <xdr:sp macro="" textlink="">
      <xdr:nvSpPr>
        <xdr:cNvPr id="125" name="債務償還比率最小値テキスト">
          <a:extLst>
            <a:ext uri="{FF2B5EF4-FFF2-40B4-BE49-F238E27FC236}">
              <a16:creationId xmlns:a16="http://schemas.microsoft.com/office/drawing/2014/main" id="{164549B4-17C0-4C0D-AF65-7030C4DB5460}"/>
            </a:ext>
          </a:extLst>
        </xdr:cNvPr>
        <xdr:cNvSpPr txBox="1"/>
      </xdr:nvSpPr>
      <xdr:spPr>
        <a:xfrm>
          <a:off x="13080365" y="6407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101854</xdr:rowOff>
    </xdr:from>
    <xdr:to>
      <xdr:col>76</xdr:col>
      <xdr:colOff>111125</xdr:colOff>
      <xdr:row>33</xdr:row>
      <xdr:rowOff>101854</xdr:rowOff>
    </xdr:to>
    <xdr:cxnSp macro="">
      <xdr:nvCxnSpPr>
        <xdr:cNvPr id="126" name="直線コネクタ 125">
          <a:extLst>
            <a:ext uri="{FF2B5EF4-FFF2-40B4-BE49-F238E27FC236}">
              <a16:creationId xmlns:a16="http://schemas.microsoft.com/office/drawing/2014/main" id="{43E7A026-E93C-4171-9623-3029966C4B7E}"/>
            </a:ext>
          </a:extLst>
        </xdr:cNvPr>
        <xdr:cNvCxnSpPr/>
      </xdr:nvCxnSpPr>
      <xdr:spPr>
        <a:xfrm>
          <a:off x="12963525" y="64035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143273</xdr:rowOff>
    </xdr:from>
    <xdr:ext cx="469744" cy="259045"/>
    <xdr:sp macro="" textlink="">
      <xdr:nvSpPr>
        <xdr:cNvPr id="127" name="債務償還比率最大値テキスト">
          <a:extLst>
            <a:ext uri="{FF2B5EF4-FFF2-40B4-BE49-F238E27FC236}">
              <a16:creationId xmlns:a16="http://schemas.microsoft.com/office/drawing/2014/main" id="{AFC26AB7-D4CA-4689-89DF-21B1ADF34059}"/>
            </a:ext>
          </a:extLst>
        </xdr:cNvPr>
        <xdr:cNvSpPr txBox="1"/>
      </xdr:nvSpPr>
      <xdr:spPr>
        <a:xfrm>
          <a:off x="13080365" y="5103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25146</xdr:rowOff>
    </xdr:from>
    <xdr:to>
      <xdr:col>76</xdr:col>
      <xdr:colOff>111125</xdr:colOff>
      <xdr:row>27</xdr:row>
      <xdr:rowOff>25146</xdr:rowOff>
    </xdr:to>
    <xdr:cxnSp macro="">
      <xdr:nvCxnSpPr>
        <xdr:cNvPr id="128" name="直線コネクタ 127">
          <a:extLst>
            <a:ext uri="{FF2B5EF4-FFF2-40B4-BE49-F238E27FC236}">
              <a16:creationId xmlns:a16="http://schemas.microsoft.com/office/drawing/2014/main" id="{E73D53E3-2A26-443A-AFEE-5C5687A46D48}"/>
            </a:ext>
          </a:extLst>
        </xdr:cNvPr>
        <xdr:cNvCxnSpPr/>
      </xdr:nvCxnSpPr>
      <xdr:spPr>
        <a:xfrm>
          <a:off x="12963525" y="53210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45652</xdr:rowOff>
    </xdr:from>
    <xdr:ext cx="469744" cy="259045"/>
    <xdr:sp macro="" textlink="">
      <xdr:nvSpPr>
        <xdr:cNvPr id="129" name="債務償還比率平均値テキスト">
          <a:extLst>
            <a:ext uri="{FF2B5EF4-FFF2-40B4-BE49-F238E27FC236}">
              <a16:creationId xmlns:a16="http://schemas.microsoft.com/office/drawing/2014/main" id="{9FE52868-FE03-475D-A089-40E04E9BAC0E}"/>
            </a:ext>
          </a:extLst>
        </xdr:cNvPr>
        <xdr:cNvSpPr txBox="1"/>
      </xdr:nvSpPr>
      <xdr:spPr>
        <a:xfrm>
          <a:off x="13080365" y="6012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67225</xdr:rowOff>
    </xdr:from>
    <xdr:to>
      <xdr:col>76</xdr:col>
      <xdr:colOff>73025</xdr:colOff>
      <xdr:row>31</xdr:row>
      <xdr:rowOff>168825</xdr:rowOff>
    </xdr:to>
    <xdr:sp macro="" textlink="">
      <xdr:nvSpPr>
        <xdr:cNvPr id="130" name="フローチャート: 判断 129">
          <a:extLst>
            <a:ext uri="{FF2B5EF4-FFF2-40B4-BE49-F238E27FC236}">
              <a16:creationId xmlns:a16="http://schemas.microsoft.com/office/drawing/2014/main" id="{728921D3-B5B5-4529-AE91-614CCD4F9243}"/>
            </a:ext>
          </a:extLst>
        </xdr:cNvPr>
        <xdr:cNvSpPr/>
      </xdr:nvSpPr>
      <xdr:spPr>
        <a:xfrm>
          <a:off x="13001625" y="60336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51213</xdr:rowOff>
    </xdr:from>
    <xdr:to>
      <xdr:col>72</xdr:col>
      <xdr:colOff>123825</xdr:colOff>
      <xdr:row>31</xdr:row>
      <xdr:rowOff>152813</xdr:rowOff>
    </xdr:to>
    <xdr:sp macro="" textlink="">
      <xdr:nvSpPr>
        <xdr:cNvPr id="131" name="フローチャート: 判断 130">
          <a:extLst>
            <a:ext uri="{FF2B5EF4-FFF2-40B4-BE49-F238E27FC236}">
              <a16:creationId xmlns:a16="http://schemas.microsoft.com/office/drawing/2014/main" id="{33447674-66D6-4432-8E44-92EC9D7E7934}"/>
            </a:ext>
          </a:extLst>
        </xdr:cNvPr>
        <xdr:cNvSpPr/>
      </xdr:nvSpPr>
      <xdr:spPr>
        <a:xfrm>
          <a:off x="12359005" y="6017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34110</xdr:rowOff>
    </xdr:from>
    <xdr:to>
      <xdr:col>68</xdr:col>
      <xdr:colOff>123825</xdr:colOff>
      <xdr:row>30</xdr:row>
      <xdr:rowOff>135710</xdr:rowOff>
    </xdr:to>
    <xdr:sp macro="" textlink="">
      <xdr:nvSpPr>
        <xdr:cNvPr id="132" name="フローチャート: 判断 131">
          <a:extLst>
            <a:ext uri="{FF2B5EF4-FFF2-40B4-BE49-F238E27FC236}">
              <a16:creationId xmlns:a16="http://schemas.microsoft.com/office/drawing/2014/main" id="{BB72E4E1-2A5C-4D5E-B8B6-D659FC31DE8E}"/>
            </a:ext>
          </a:extLst>
        </xdr:cNvPr>
        <xdr:cNvSpPr/>
      </xdr:nvSpPr>
      <xdr:spPr>
        <a:xfrm>
          <a:off x="11688445" y="58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74052</xdr:rowOff>
    </xdr:from>
    <xdr:to>
      <xdr:col>64</xdr:col>
      <xdr:colOff>123825</xdr:colOff>
      <xdr:row>31</xdr:row>
      <xdr:rowOff>4202</xdr:rowOff>
    </xdr:to>
    <xdr:sp macro="" textlink="">
      <xdr:nvSpPr>
        <xdr:cNvPr id="133" name="フローチャート: 判断 132">
          <a:extLst>
            <a:ext uri="{FF2B5EF4-FFF2-40B4-BE49-F238E27FC236}">
              <a16:creationId xmlns:a16="http://schemas.microsoft.com/office/drawing/2014/main" id="{BB5FC717-C7E1-438C-AAB9-FCD943C6CEC6}"/>
            </a:ext>
          </a:extLst>
        </xdr:cNvPr>
        <xdr:cNvSpPr/>
      </xdr:nvSpPr>
      <xdr:spPr>
        <a:xfrm>
          <a:off x="11017885" y="58728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79100</xdr:rowOff>
    </xdr:from>
    <xdr:to>
      <xdr:col>60</xdr:col>
      <xdr:colOff>123825</xdr:colOff>
      <xdr:row>32</xdr:row>
      <xdr:rowOff>9250</xdr:rowOff>
    </xdr:to>
    <xdr:sp macro="" textlink="">
      <xdr:nvSpPr>
        <xdr:cNvPr id="134" name="フローチャート: 判断 133">
          <a:extLst>
            <a:ext uri="{FF2B5EF4-FFF2-40B4-BE49-F238E27FC236}">
              <a16:creationId xmlns:a16="http://schemas.microsoft.com/office/drawing/2014/main" id="{1526EE82-DEBB-4FFE-ADF7-97118DCC6459}"/>
            </a:ext>
          </a:extLst>
        </xdr:cNvPr>
        <xdr:cNvSpPr/>
      </xdr:nvSpPr>
      <xdr:spPr>
        <a:xfrm>
          <a:off x="10347325" y="60455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D5FE96A7-1031-4D12-A3F3-D6E2FE65AD75}"/>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94F2EE08-F3F5-45AF-8FBD-570AE866FA89}"/>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C4C3A521-6104-4C81-9C63-A3E6EFA18C3A}"/>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51AEE53C-0A5B-4AA6-8E87-D56A029C83C9}"/>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258F3670-4287-4E69-BDE3-97426DD9D15E}"/>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55700</xdr:rowOff>
    </xdr:from>
    <xdr:to>
      <xdr:col>76</xdr:col>
      <xdr:colOff>73025</xdr:colOff>
      <xdr:row>30</xdr:row>
      <xdr:rowOff>157300</xdr:rowOff>
    </xdr:to>
    <xdr:sp macro="" textlink="">
      <xdr:nvSpPr>
        <xdr:cNvPr id="140" name="楕円 139">
          <a:extLst>
            <a:ext uri="{FF2B5EF4-FFF2-40B4-BE49-F238E27FC236}">
              <a16:creationId xmlns:a16="http://schemas.microsoft.com/office/drawing/2014/main" id="{0EFA1504-B4A3-41A4-9906-58D9AF9CC791}"/>
            </a:ext>
          </a:extLst>
        </xdr:cNvPr>
        <xdr:cNvSpPr/>
      </xdr:nvSpPr>
      <xdr:spPr>
        <a:xfrm>
          <a:off x="13001625" y="58545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78577</xdr:rowOff>
    </xdr:from>
    <xdr:ext cx="469744" cy="259045"/>
    <xdr:sp macro="" textlink="">
      <xdr:nvSpPr>
        <xdr:cNvPr id="141" name="債務償還比率該当値テキスト">
          <a:extLst>
            <a:ext uri="{FF2B5EF4-FFF2-40B4-BE49-F238E27FC236}">
              <a16:creationId xmlns:a16="http://schemas.microsoft.com/office/drawing/2014/main" id="{4D7F3A54-50B0-40BC-BB6C-A86383F1F86E}"/>
            </a:ext>
          </a:extLst>
        </xdr:cNvPr>
        <xdr:cNvSpPr txBox="1"/>
      </xdr:nvSpPr>
      <xdr:spPr>
        <a:xfrm>
          <a:off x="13080365" y="5709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68294</xdr:rowOff>
    </xdr:from>
    <xdr:to>
      <xdr:col>72</xdr:col>
      <xdr:colOff>123825</xdr:colOff>
      <xdr:row>30</xdr:row>
      <xdr:rowOff>169894</xdr:rowOff>
    </xdr:to>
    <xdr:sp macro="" textlink="">
      <xdr:nvSpPr>
        <xdr:cNvPr id="142" name="楕円 141">
          <a:extLst>
            <a:ext uri="{FF2B5EF4-FFF2-40B4-BE49-F238E27FC236}">
              <a16:creationId xmlns:a16="http://schemas.microsoft.com/office/drawing/2014/main" id="{410D474C-D02B-491E-834E-AD97C801B142}"/>
            </a:ext>
          </a:extLst>
        </xdr:cNvPr>
        <xdr:cNvSpPr/>
      </xdr:nvSpPr>
      <xdr:spPr>
        <a:xfrm>
          <a:off x="12359005" y="586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106500</xdr:rowOff>
    </xdr:from>
    <xdr:to>
      <xdr:col>76</xdr:col>
      <xdr:colOff>22225</xdr:colOff>
      <xdr:row>30</xdr:row>
      <xdr:rowOff>119094</xdr:rowOff>
    </xdr:to>
    <xdr:cxnSp macro="">
      <xdr:nvCxnSpPr>
        <xdr:cNvPr id="143" name="直線コネクタ 142">
          <a:extLst>
            <a:ext uri="{FF2B5EF4-FFF2-40B4-BE49-F238E27FC236}">
              <a16:creationId xmlns:a16="http://schemas.microsoft.com/office/drawing/2014/main" id="{FA3BAB39-8006-40D0-AEC9-01A2D772FBF8}"/>
            </a:ext>
          </a:extLst>
        </xdr:cNvPr>
        <xdr:cNvCxnSpPr/>
      </xdr:nvCxnSpPr>
      <xdr:spPr>
        <a:xfrm flipV="1">
          <a:off x="12409805" y="5905320"/>
          <a:ext cx="619760" cy="1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123349</xdr:rowOff>
    </xdr:from>
    <xdr:to>
      <xdr:col>68</xdr:col>
      <xdr:colOff>123825</xdr:colOff>
      <xdr:row>31</xdr:row>
      <xdr:rowOff>53499</xdr:rowOff>
    </xdr:to>
    <xdr:sp macro="" textlink="">
      <xdr:nvSpPr>
        <xdr:cNvPr id="144" name="楕円 143">
          <a:extLst>
            <a:ext uri="{FF2B5EF4-FFF2-40B4-BE49-F238E27FC236}">
              <a16:creationId xmlns:a16="http://schemas.microsoft.com/office/drawing/2014/main" id="{F43DD7B5-9C08-45C7-A505-BE95B3684BEE}"/>
            </a:ext>
          </a:extLst>
        </xdr:cNvPr>
        <xdr:cNvSpPr/>
      </xdr:nvSpPr>
      <xdr:spPr>
        <a:xfrm>
          <a:off x="11688445" y="59221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119094</xdr:rowOff>
    </xdr:from>
    <xdr:to>
      <xdr:col>72</xdr:col>
      <xdr:colOff>73025</xdr:colOff>
      <xdr:row>31</xdr:row>
      <xdr:rowOff>2699</xdr:rowOff>
    </xdr:to>
    <xdr:cxnSp macro="">
      <xdr:nvCxnSpPr>
        <xdr:cNvPr id="145" name="直線コネクタ 144">
          <a:extLst>
            <a:ext uri="{FF2B5EF4-FFF2-40B4-BE49-F238E27FC236}">
              <a16:creationId xmlns:a16="http://schemas.microsoft.com/office/drawing/2014/main" id="{C8AF2EFE-A65B-49D0-A713-234D9BB50E25}"/>
            </a:ext>
          </a:extLst>
        </xdr:cNvPr>
        <xdr:cNvCxnSpPr/>
      </xdr:nvCxnSpPr>
      <xdr:spPr>
        <a:xfrm flipV="1">
          <a:off x="11739245" y="5917914"/>
          <a:ext cx="670560" cy="5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166338</xdr:rowOff>
    </xdr:from>
    <xdr:to>
      <xdr:col>64</xdr:col>
      <xdr:colOff>123825</xdr:colOff>
      <xdr:row>30</xdr:row>
      <xdr:rowOff>96488</xdr:rowOff>
    </xdr:to>
    <xdr:sp macro="" textlink="">
      <xdr:nvSpPr>
        <xdr:cNvPr id="146" name="楕円 145">
          <a:extLst>
            <a:ext uri="{FF2B5EF4-FFF2-40B4-BE49-F238E27FC236}">
              <a16:creationId xmlns:a16="http://schemas.microsoft.com/office/drawing/2014/main" id="{8B12380A-BB3B-4B93-A156-6959E05BAE88}"/>
            </a:ext>
          </a:extLst>
        </xdr:cNvPr>
        <xdr:cNvSpPr/>
      </xdr:nvSpPr>
      <xdr:spPr>
        <a:xfrm>
          <a:off x="11017885" y="57975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45688</xdr:rowOff>
    </xdr:from>
    <xdr:to>
      <xdr:col>68</xdr:col>
      <xdr:colOff>73025</xdr:colOff>
      <xdr:row>31</xdr:row>
      <xdr:rowOff>2699</xdr:rowOff>
    </xdr:to>
    <xdr:cxnSp macro="">
      <xdr:nvCxnSpPr>
        <xdr:cNvPr id="147" name="直線コネクタ 146">
          <a:extLst>
            <a:ext uri="{FF2B5EF4-FFF2-40B4-BE49-F238E27FC236}">
              <a16:creationId xmlns:a16="http://schemas.microsoft.com/office/drawing/2014/main" id="{1583D2E7-20D4-480B-81CD-126252AFFE8B}"/>
            </a:ext>
          </a:extLst>
        </xdr:cNvPr>
        <xdr:cNvCxnSpPr/>
      </xdr:nvCxnSpPr>
      <xdr:spPr>
        <a:xfrm>
          <a:off x="11068685" y="5844508"/>
          <a:ext cx="670560" cy="124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58420</xdr:rowOff>
    </xdr:from>
    <xdr:to>
      <xdr:col>60</xdr:col>
      <xdr:colOff>123825</xdr:colOff>
      <xdr:row>32</xdr:row>
      <xdr:rowOff>160020</xdr:rowOff>
    </xdr:to>
    <xdr:sp macro="" textlink="">
      <xdr:nvSpPr>
        <xdr:cNvPr id="148" name="楕円 147">
          <a:extLst>
            <a:ext uri="{FF2B5EF4-FFF2-40B4-BE49-F238E27FC236}">
              <a16:creationId xmlns:a16="http://schemas.microsoft.com/office/drawing/2014/main" id="{A958A85E-D2A3-46BB-A792-72DA76E8FCD6}"/>
            </a:ext>
          </a:extLst>
        </xdr:cNvPr>
        <xdr:cNvSpPr/>
      </xdr:nvSpPr>
      <xdr:spPr>
        <a:xfrm>
          <a:off x="10347325" y="6192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45688</xdr:rowOff>
    </xdr:from>
    <xdr:to>
      <xdr:col>64</xdr:col>
      <xdr:colOff>73025</xdr:colOff>
      <xdr:row>32</xdr:row>
      <xdr:rowOff>109220</xdr:rowOff>
    </xdr:to>
    <xdr:cxnSp macro="">
      <xdr:nvCxnSpPr>
        <xdr:cNvPr id="149" name="直線コネクタ 148">
          <a:extLst>
            <a:ext uri="{FF2B5EF4-FFF2-40B4-BE49-F238E27FC236}">
              <a16:creationId xmlns:a16="http://schemas.microsoft.com/office/drawing/2014/main" id="{C43C58B0-F336-4E8B-8108-D92C7EDF434F}"/>
            </a:ext>
          </a:extLst>
        </xdr:cNvPr>
        <xdr:cNvCxnSpPr/>
      </xdr:nvCxnSpPr>
      <xdr:spPr>
        <a:xfrm flipV="1">
          <a:off x="10398125" y="5844508"/>
          <a:ext cx="670560" cy="398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143940</xdr:rowOff>
    </xdr:from>
    <xdr:ext cx="469744" cy="259045"/>
    <xdr:sp macro="" textlink="">
      <xdr:nvSpPr>
        <xdr:cNvPr id="150" name="n_1aveValue債務償還比率">
          <a:extLst>
            <a:ext uri="{FF2B5EF4-FFF2-40B4-BE49-F238E27FC236}">
              <a16:creationId xmlns:a16="http://schemas.microsoft.com/office/drawing/2014/main" id="{EDB0984D-2014-4A2D-ABDA-1EC9DE31187D}"/>
            </a:ext>
          </a:extLst>
        </xdr:cNvPr>
        <xdr:cNvSpPr txBox="1"/>
      </xdr:nvSpPr>
      <xdr:spPr>
        <a:xfrm>
          <a:off x="12185092" y="6110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152237</xdr:rowOff>
    </xdr:from>
    <xdr:ext cx="469744" cy="259045"/>
    <xdr:sp macro="" textlink="">
      <xdr:nvSpPr>
        <xdr:cNvPr id="151" name="n_2aveValue債務償還比率">
          <a:extLst>
            <a:ext uri="{FF2B5EF4-FFF2-40B4-BE49-F238E27FC236}">
              <a16:creationId xmlns:a16="http://schemas.microsoft.com/office/drawing/2014/main" id="{31125AD8-8C9D-4344-8EE3-1702E3642F45}"/>
            </a:ext>
          </a:extLst>
        </xdr:cNvPr>
        <xdr:cNvSpPr txBox="1"/>
      </xdr:nvSpPr>
      <xdr:spPr>
        <a:xfrm>
          <a:off x="11527232" y="561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166779</xdr:rowOff>
    </xdr:from>
    <xdr:ext cx="469744" cy="259045"/>
    <xdr:sp macro="" textlink="">
      <xdr:nvSpPr>
        <xdr:cNvPr id="152" name="n_3aveValue債務償還比率">
          <a:extLst>
            <a:ext uri="{FF2B5EF4-FFF2-40B4-BE49-F238E27FC236}">
              <a16:creationId xmlns:a16="http://schemas.microsoft.com/office/drawing/2014/main" id="{263D0836-6952-4078-9DE1-2490CB084DDF}"/>
            </a:ext>
          </a:extLst>
        </xdr:cNvPr>
        <xdr:cNvSpPr txBox="1"/>
      </xdr:nvSpPr>
      <xdr:spPr>
        <a:xfrm>
          <a:off x="10856672" y="5965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25777</xdr:rowOff>
    </xdr:from>
    <xdr:ext cx="469744" cy="259045"/>
    <xdr:sp macro="" textlink="">
      <xdr:nvSpPr>
        <xdr:cNvPr id="153" name="n_4aveValue債務償還比率">
          <a:extLst>
            <a:ext uri="{FF2B5EF4-FFF2-40B4-BE49-F238E27FC236}">
              <a16:creationId xmlns:a16="http://schemas.microsoft.com/office/drawing/2014/main" id="{FEA84104-63A6-448B-AFB6-3C6D7B71D7AF}"/>
            </a:ext>
          </a:extLst>
        </xdr:cNvPr>
        <xdr:cNvSpPr txBox="1"/>
      </xdr:nvSpPr>
      <xdr:spPr>
        <a:xfrm>
          <a:off x="10186112" y="5824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14971</xdr:rowOff>
    </xdr:from>
    <xdr:ext cx="469744" cy="259045"/>
    <xdr:sp macro="" textlink="">
      <xdr:nvSpPr>
        <xdr:cNvPr id="154" name="n_1mainValue債務償還比率">
          <a:extLst>
            <a:ext uri="{FF2B5EF4-FFF2-40B4-BE49-F238E27FC236}">
              <a16:creationId xmlns:a16="http://schemas.microsoft.com/office/drawing/2014/main" id="{1460E45D-0A31-4538-8DBA-3AAE7967BFE6}"/>
            </a:ext>
          </a:extLst>
        </xdr:cNvPr>
        <xdr:cNvSpPr txBox="1"/>
      </xdr:nvSpPr>
      <xdr:spPr>
        <a:xfrm>
          <a:off x="12185092" y="564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44626</xdr:rowOff>
    </xdr:from>
    <xdr:ext cx="469744" cy="259045"/>
    <xdr:sp macro="" textlink="">
      <xdr:nvSpPr>
        <xdr:cNvPr id="155" name="n_2mainValue債務償還比率">
          <a:extLst>
            <a:ext uri="{FF2B5EF4-FFF2-40B4-BE49-F238E27FC236}">
              <a16:creationId xmlns:a16="http://schemas.microsoft.com/office/drawing/2014/main" id="{653501FF-4FFC-451D-9A68-6C12964E6E0D}"/>
            </a:ext>
          </a:extLst>
        </xdr:cNvPr>
        <xdr:cNvSpPr txBox="1"/>
      </xdr:nvSpPr>
      <xdr:spPr>
        <a:xfrm>
          <a:off x="11527232" y="6011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113015</xdr:rowOff>
    </xdr:from>
    <xdr:ext cx="469744" cy="259045"/>
    <xdr:sp macro="" textlink="">
      <xdr:nvSpPr>
        <xdr:cNvPr id="156" name="n_3mainValue債務償還比率">
          <a:extLst>
            <a:ext uri="{FF2B5EF4-FFF2-40B4-BE49-F238E27FC236}">
              <a16:creationId xmlns:a16="http://schemas.microsoft.com/office/drawing/2014/main" id="{0112ED92-1ADD-4173-96DC-AA9E99DD2A34}"/>
            </a:ext>
          </a:extLst>
        </xdr:cNvPr>
        <xdr:cNvSpPr txBox="1"/>
      </xdr:nvSpPr>
      <xdr:spPr>
        <a:xfrm>
          <a:off x="10856672" y="5576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151147</xdr:rowOff>
    </xdr:from>
    <xdr:ext cx="469744" cy="259045"/>
    <xdr:sp macro="" textlink="">
      <xdr:nvSpPr>
        <xdr:cNvPr id="157" name="n_4mainValue債務償還比率">
          <a:extLst>
            <a:ext uri="{FF2B5EF4-FFF2-40B4-BE49-F238E27FC236}">
              <a16:creationId xmlns:a16="http://schemas.microsoft.com/office/drawing/2014/main" id="{09766D76-811F-42D1-80DD-CD8E350D11F4}"/>
            </a:ext>
          </a:extLst>
        </xdr:cNvPr>
        <xdr:cNvSpPr txBox="1"/>
      </xdr:nvSpPr>
      <xdr:spPr>
        <a:xfrm>
          <a:off x="10186112" y="628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8" name="正方形/長方形 157">
          <a:extLst>
            <a:ext uri="{FF2B5EF4-FFF2-40B4-BE49-F238E27FC236}">
              <a16:creationId xmlns:a16="http://schemas.microsoft.com/office/drawing/2014/main" id="{E9CCF72F-C592-4A6B-81B1-E86362F8E8D7}"/>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9" name="正方形/長方形 158">
          <a:extLst>
            <a:ext uri="{FF2B5EF4-FFF2-40B4-BE49-F238E27FC236}">
              <a16:creationId xmlns:a16="http://schemas.microsoft.com/office/drawing/2014/main" id="{947B177B-3AD1-4B38-B03C-6093918057E9}"/>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0" name="テキスト ボックス 159">
          <a:extLst>
            <a:ext uri="{FF2B5EF4-FFF2-40B4-BE49-F238E27FC236}">
              <a16:creationId xmlns:a16="http://schemas.microsoft.com/office/drawing/2014/main" id="{A7AFB9B9-21B0-4D38-B3AF-C52F1AC653CD}"/>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1" name="テキスト ボックス 160">
          <a:extLst>
            <a:ext uri="{FF2B5EF4-FFF2-40B4-BE49-F238E27FC236}">
              <a16:creationId xmlns:a16="http://schemas.microsoft.com/office/drawing/2014/main" id="{0886D075-1E13-4D5D-A081-AEABEBFC553B}"/>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2" name="テキスト ボックス 161">
          <a:extLst>
            <a:ext uri="{FF2B5EF4-FFF2-40B4-BE49-F238E27FC236}">
              <a16:creationId xmlns:a16="http://schemas.microsoft.com/office/drawing/2014/main" id="{5CC69EE8-C59A-44A6-A88F-C72DCD250905}"/>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3" name="テキスト ボックス 162">
          <a:extLst>
            <a:ext uri="{FF2B5EF4-FFF2-40B4-BE49-F238E27FC236}">
              <a16:creationId xmlns:a16="http://schemas.microsoft.com/office/drawing/2014/main" id="{520DFED1-332F-496F-9ED2-315D1A18B92C}"/>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A6BDDAD-139D-4AA9-BD2F-10998A750D06}"/>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6843F6F-FEF7-4849-BD74-073938648D77}"/>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729E106-63AD-4333-9303-C988B246B262}"/>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CE6D4DF-763E-4290-A77B-F6DCFD5B7F9E}"/>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茨城県坂東市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A7479E5-9224-4FF0-B7E3-71016F0B6177}"/>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8EAFA28-45FC-4644-911E-FBE7B1C64702}"/>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0B4349C-344C-4CD2-A5C6-421574604679}"/>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D7C3EBE-C32C-4738-8BDB-4097A85D786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C7CC679-5F4F-445E-BB34-F5DE6E930C31}"/>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9E69A8E-1046-46A2-BF3D-87EEDAD5CD75}"/>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52,143
47,620
123.03
24,995,834
23,286,294
1,268,848
14,122,353
24,654,525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1D2FDCE-AC6D-4E34-9D08-16A45B2B7A9C}"/>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1B4CBC4-B49D-4443-9666-4F10D7C65828}"/>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540B29E-947B-42C1-B8FF-8409775F904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7EBA073-6840-4B44-98C1-ED8CC4B2404E}"/>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6DE4CC3-DFE4-42C7-8258-62303E84FF92}"/>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7AC73D1-148A-48D2-A35A-123EF22DF7B9}"/>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D3AA26A-C9EE-42BE-899B-A4B2EB68B92F}"/>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8036175-4C1E-4E16-89AB-E2324C918FE4}"/>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4F3402B-9957-423D-9322-2EBC440D146C}"/>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3F5E510-5A84-49DC-8377-5A5DE57EC53C}"/>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CC0EC3A-61E0-4BEF-A5A5-03C53B300E45}"/>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0874463-F9A2-458E-8284-1B16500C3D67}"/>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4F92F82-4FBD-4876-9693-60460E87D042}"/>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4275C65-F448-4EEE-B467-8118E097DD9F}"/>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D2483BB-0B87-46AC-B30E-BD6D4EFDBEE5}"/>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08C537E-876A-4751-9854-1EB6A6D9D4A5}"/>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2FF0EC8-FACC-4A77-BC73-0591DF61557B}"/>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7AD1924-BD3D-45AF-81CF-7DA1BEC8437E}"/>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E9D039C-2581-40C9-9360-5ED69C615581}"/>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D3D83C7-6FBB-4ABB-91FD-14EE1657D82F}"/>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61E4706-AA2C-4F99-B53A-6A7482F36FB8}"/>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11B0538-0995-485F-A433-7EC68143040B}"/>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D8DB215-42F2-4031-B823-B02416C0907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4859281-2FC3-4ADC-8A09-FEE2B6353BEC}"/>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22FB97D-8420-4ED6-84F4-7C6AB504526F}"/>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2AA4760-853A-4B1B-93B2-C676E96E46E1}"/>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AA304C9-340D-4EFD-846E-DCB74D43AAED}"/>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03D2C5E-2EB2-4315-AC15-4C00F6BEC389}"/>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1EA52FF-308A-4E08-9B2E-2ABD9317DA49}"/>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C04E339-B6AB-4B52-ABD0-F3C88436EFB3}"/>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17C2880-3FE0-442E-AAC7-584D8E9A1788}"/>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FF352D9F-89BB-4AF2-8C25-80A08B8A365F}"/>
            </a:ext>
          </a:extLst>
        </xdr:cNvPr>
        <xdr:cNvSpPr txBox="1"/>
      </xdr:nvSpPr>
      <xdr:spPr>
        <a:xfrm>
          <a:off x="336081" y="73139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2C65C95-A38C-4B56-8A80-827C8B952356}"/>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7BCA3BBA-7D82-4286-A121-29A9E6F3B336}"/>
            </a:ext>
          </a:extLst>
        </xdr:cNvPr>
        <xdr:cNvSpPr txBox="1"/>
      </xdr:nvSpPr>
      <xdr:spPr>
        <a:xfrm>
          <a:off x="336081" y="69949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59CC4AF-5FEA-401C-A6F6-66D10F20AFD6}"/>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7B0EC2F-944E-4D9F-A7C1-1AC9C083F174}"/>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F84C9B7-54A3-4EFF-A1B5-7F56E936A75D}"/>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F17B057-8FD7-4F43-8762-DA815A0AA8ED}"/>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FA2FCD2-B4C3-47C7-9F87-E8C814F3C12B}"/>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B76F76F-5F0E-49D4-8CA5-D88C681F7CAB}"/>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8EB878D6-1494-408E-AB44-ACED334DD304}"/>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808F74B0-8966-4AF1-9141-CE870F786EE7}"/>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AE04F0E-9F5C-4AFE-A5A4-9929855FB53C}"/>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40EEB09A-02C4-4920-B170-8177F717CD4D}"/>
            </a:ext>
          </a:extLst>
        </xdr:cNvPr>
        <xdr:cNvSpPr txBox="1"/>
      </xdr:nvSpPr>
      <xdr:spPr>
        <a:xfrm>
          <a:off x="336081" y="539642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2255250-FF0E-4714-B643-477A5E54F52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45D78A11-84B7-4E03-AA93-89C0B93B3E9E}"/>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9DF8C6CA-8FBC-4DB8-A092-986FB1C4E717}"/>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81099</xdr:rowOff>
    </xdr:from>
    <xdr:to>
      <xdr:col>24</xdr:col>
      <xdr:colOff>62865</xdr:colOff>
      <xdr:row>42</xdr:row>
      <xdr:rowOff>99060</xdr:rowOff>
    </xdr:to>
    <xdr:cxnSp macro="">
      <xdr:nvCxnSpPr>
        <xdr:cNvPr id="59" name="直線コネクタ 58">
          <a:extLst>
            <a:ext uri="{FF2B5EF4-FFF2-40B4-BE49-F238E27FC236}">
              <a16:creationId xmlns:a16="http://schemas.microsoft.com/office/drawing/2014/main" id="{6F498179-B8B8-455D-83BF-C0702628A116}"/>
            </a:ext>
          </a:extLst>
        </xdr:cNvPr>
        <xdr:cNvCxnSpPr/>
      </xdr:nvCxnSpPr>
      <xdr:spPr>
        <a:xfrm flipV="1">
          <a:off x="4086225" y="5613219"/>
          <a:ext cx="0" cy="15267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102887</xdr:rowOff>
    </xdr:from>
    <xdr:ext cx="405111" cy="259045"/>
    <xdr:sp macro="" textlink="">
      <xdr:nvSpPr>
        <xdr:cNvPr id="60" name="【道路】&#10;有形固定資産減価償却率最小値テキスト">
          <a:extLst>
            <a:ext uri="{FF2B5EF4-FFF2-40B4-BE49-F238E27FC236}">
              <a16:creationId xmlns:a16="http://schemas.microsoft.com/office/drawing/2014/main" id="{38E6D651-EFFD-4888-85C3-254FA69F4666}"/>
            </a:ext>
          </a:extLst>
        </xdr:cNvPr>
        <xdr:cNvSpPr txBox="1"/>
      </xdr:nvSpPr>
      <xdr:spPr>
        <a:xfrm>
          <a:off x="4124960" y="714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99060</xdr:rowOff>
    </xdr:from>
    <xdr:to>
      <xdr:col>24</xdr:col>
      <xdr:colOff>152400</xdr:colOff>
      <xdr:row>42</xdr:row>
      <xdr:rowOff>99060</xdr:rowOff>
    </xdr:to>
    <xdr:cxnSp macro="">
      <xdr:nvCxnSpPr>
        <xdr:cNvPr id="61" name="直線コネクタ 60">
          <a:extLst>
            <a:ext uri="{FF2B5EF4-FFF2-40B4-BE49-F238E27FC236}">
              <a16:creationId xmlns:a16="http://schemas.microsoft.com/office/drawing/2014/main" id="{D7ED966B-856F-47F9-AEF0-ECF765386471}"/>
            </a:ext>
          </a:extLst>
        </xdr:cNvPr>
        <xdr:cNvCxnSpPr/>
      </xdr:nvCxnSpPr>
      <xdr:spPr>
        <a:xfrm>
          <a:off x="4020820" y="71399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27776</xdr:rowOff>
    </xdr:from>
    <xdr:ext cx="405111" cy="259045"/>
    <xdr:sp macro="" textlink="">
      <xdr:nvSpPr>
        <xdr:cNvPr id="62" name="【道路】&#10;有形固定資産減価償却率最大値テキスト">
          <a:extLst>
            <a:ext uri="{FF2B5EF4-FFF2-40B4-BE49-F238E27FC236}">
              <a16:creationId xmlns:a16="http://schemas.microsoft.com/office/drawing/2014/main" id="{CBF27E5A-8941-47C2-8884-29B987A95C0E}"/>
            </a:ext>
          </a:extLst>
        </xdr:cNvPr>
        <xdr:cNvSpPr txBox="1"/>
      </xdr:nvSpPr>
      <xdr:spPr>
        <a:xfrm>
          <a:off x="4124960" y="5392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81099</xdr:rowOff>
    </xdr:from>
    <xdr:to>
      <xdr:col>24</xdr:col>
      <xdr:colOff>152400</xdr:colOff>
      <xdr:row>33</xdr:row>
      <xdr:rowOff>81099</xdr:rowOff>
    </xdr:to>
    <xdr:cxnSp macro="">
      <xdr:nvCxnSpPr>
        <xdr:cNvPr id="63" name="直線コネクタ 62">
          <a:extLst>
            <a:ext uri="{FF2B5EF4-FFF2-40B4-BE49-F238E27FC236}">
              <a16:creationId xmlns:a16="http://schemas.microsoft.com/office/drawing/2014/main" id="{C9434E91-CD7A-47DE-882B-BDE46FF0DAC8}"/>
            </a:ext>
          </a:extLst>
        </xdr:cNvPr>
        <xdr:cNvCxnSpPr/>
      </xdr:nvCxnSpPr>
      <xdr:spPr>
        <a:xfrm>
          <a:off x="4020820" y="56132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79301</xdr:rowOff>
    </xdr:from>
    <xdr:ext cx="405111" cy="259045"/>
    <xdr:sp macro="" textlink="">
      <xdr:nvSpPr>
        <xdr:cNvPr id="64" name="【道路】&#10;有形固定資産減価償却率平均値テキスト">
          <a:extLst>
            <a:ext uri="{FF2B5EF4-FFF2-40B4-BE49-F238E27FC236}">
              <a16:creationId xmlns:a16="http://schemas.microsoft.com/office/drawing/2014/main" id="{7CB4CBD9-543C-4C23-B52B-0BA2CC15F4E6}"/>
            </a:ext>
          </a:extLst>
        </xdr:cNvPr>
        <xdr:cNvSpPr txBox="1"/>
      </xdr:nvSpPr>
      <xdr:spPr>
        <a:xfrm>
          <a:off x="4124960" y="64496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56424</xdr:rowOff>
    </xdr:from>
    <xdr:to>
      <xdr:col>24</xdr:col>
      <xdr:colOff>114300</xdr:colOff>
      <xdr:row>39</xdr:row>
      <xdr:rowOff>158024</xdr:rowOff>
    </xdr:to>
    <xdr:sp macro="" textlink="">
      <xdr:nvSpPr>
        <xdr:cNvPr id="65" name="フローチャート: 判断 64">
          <a:extLst>
            <a:ext uri="{FF2B5EF4-FFF2-40B4-BE49-F238E27FC236}">
              <a16:creationId xmlns:a16="http://schemas.microsoft.com/office/drawing/2014/main" id="{E0F6AF8C-4E93-4E4E-9F80-2A5AEFD0732D}"/>
            </a:ext>
          </a:extLst>
        </xdr:cNvPr>
        <xdr:cNvSpPr/>
      </xdr:nvSpPr>
      <xdr:spPr>
        <a:xfrm>
          <a:off x="4036060" y="659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165826</xdr:rowOff>
    </xdr:from>
    <xdr:to>
      <xdr:col>20</xdr:col>
      <xdr:colOff>38100</xdr:colOff>
      <xdr:row>39</xdr:row>
      <xdr:rowOff>95976</xdr:rowOff>
    </xdr:to>
    <xdr:sp macro="" textlink="">
      <xdr:nvSpPr>
        <xdr:cNvPr id="66" name="フローチャート: 判断 65">
          <a:extLst>
            <a:ext uri="{FF2B5EF4-FFF2-40B4-BE49-F238E27FC236}">
              <a16:creationId xmlns:a16="http://schemas.microsoft.com/office/drawing/2014/main" id="{6CBF4DD9-E398-4FB4-ABC3-FFFB138643B0}"/>
            </a:ext>
          </a:extLst>
        </xdr:cNvPr>
        <xdr:cNvSpPr/>
      </xdr:nvSpPr>
      <xdr:spPr>
        <a:xfrm>
          <a:off x="3312160" y="65361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105410</xdr:rowOff>
    </xdr:from>
    <xdr:to>
      <xdr:col>15</xdr:col>
      <xdr:colOff>101600</xdr:colOff>
      <xdr:row>40</xdr:row>
      <xdr:rowOff>35560</xdr:rowOff>
    </xdr:to>
    <xdr:sp macro="" textlink="">
      <xdr:nvSpPr>
        <xdr:cNvPr id="67" name="フローチャート: 判断 66">
          <a:extLst>
            <a:ext uri="{FF2B5EF4-FFF2-40B4-BE49-F238E27FC236}">
              <a16:creationId xmlns:a16="http://schemas.microsoft.com/office/drawing/2014/main" id="{6218F52E-1D38-4665-9FC7-082E1DBE9218}"/>
            </a:ext>
          </a:extLst>
        </xdr:cNvPr>
        <xdr:cNvSpPr/>
      </xdr:nvSpPr>
      <xdr:spPr>
        <a:xfrm>
          <a:off x="2514600" y="66433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39</xdr:row>
      <xdr:rowOff>43362</xdr:rowOff>
    </xdr:from>
    <xdr:to>
      <xdr:col>10</xdr:col>
      <xdr:colOff>165100</xdr:colOff>
      <xdr:row>39</xdr:row>
      <xdr:rowOff>144962</xdr:rowOff>
    </xdr:to>
    <xdr:sp macro="" textlink="">
      <xdr:nvSpPr>
        <xdr:cNvPr id="68" name="フローチャート: 判断 67">
          <a:extLst>
            <a:ext uri="{FF2B5EF4-FFF2-40B4-BE49-F238E27FC236}">
              <a16:creationId xmlns:a16="http://schemas.microsoft.com/office/drawing/2014/main" id="{0C6145AE-3116-496E-B14E-DF21A72CB8EC}"/>
            </a:ext>
          </a:extLst>
        </xdr:cNvPr>
        <xdr:cNvSpPr/>
      </xdr:nvSpPr>
      <xdr:spPr>
        <a:xfrm>
          <a:off x="1739900" y="6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15603</xdr:rowOff>
    </xdr:from>
    <xdr:to>
      <xdr:col>6</xdr:col>
      <xdr:colOff>38100</xdr:colOff>
      <xdr:row>38</xdr:row>
      <xdr:rowOff>117203</xdr:rowOff>
    </xdr:to>
    <xdr:sp macro="" textlink="">
      <xdr:nvSpPr>
        <xdr:cNvPr id="69" name="フローチャート: 判断 68">
          <a:extLst>
            <a:ext uri="{FF2B5EF4-FFF2-40B4-BE49-F238E27FC236}">
              <a16:creationId xmlns:a16="http://schemas.microsoft.com/office/drawing/2014/main" id="{59DFE565-6BB4-413C-B066-65E8882599A3}"/>
            </a:ext>
          </a:extLst>
        </xdr:cNvPr>
        <xdr:cNvSpPr/>
      </xdr:nvSpPr>
      <xdr:spPr>
        <a:xfrm>
          <a:off x="965200" y="63859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F383E3-BDA9-40F2-9044-B251DB799BBE}"/>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6CEB155-AD44-4053-B72C-A2560EA3309B}"/>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E232352-71F1-4E64-B898-5E6C952B7D87}"/>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5EF25D6-E2C5-4F6B-A28D-ECAF18E2FDDE}"/>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EED11CE6-B42F-4D8B-BC77-0F8E98D11562}"/>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156028</xdr:rowOff>
    </xdr:from>
    <xdr:to>
      <xdr:col>24</xdr:col>
      <xdr:colOff>114300</xdr:colOff>
      <xdr:row>41</xdr:row>
      <xdr:rowOff>86178</xdr:rowOff>
    </xdr:to>
    <xdr:sp macro="" textlink="">
      <xdr:nvSpPr>
        <xdr:cNvPr id="75" name="楕円 74">
          <a:extLst>
            <a:ext uri="{FF2B5EF4-FFF2-40B4-BE49-F238E27FC236}">
              <a16:creationId xmlns:a16="http://schemas.microsoft.com/office/drawing/2014/main" id="{3F703E0F-060F-4A08-BBA1-56FDD717778E}"/>
            </a:ext>
          </a:extLst>
        </xdr:cNvPr>
        <xdr:cNvSpPr/>
      </xdr:nvSpPr>
      <xdr:spPr>
        <a:xfrm>
          <a:off x="4036060" y="68616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134455</xdr:rowOff>
    </xdr:from>
    <xdr:ext cx="405111" cy="259045"/>
    <xdr:sp macro="" textlink="">
      <xdr:nvSpPr>
        <xdr:cNvPr id="76" name="【道路】&#10;有形固定資産減価償却率該当値テキスト">
          <a:extLst>
            <a:ext uri="{FF2B5EF4-FFF2-40B4-BE49-F238E27FC236}">
              <a16:creationId xmlns:a16="http://schemas.microsoft.com/office/drawing/2014/main" id="{CCDCDBFC-0112-4093-9DA0-D7F208CC55A9}"/>
            </a:ext>
          </a:extLst>
        </xdr:cNvPr>
        <xdr:cNvSpPr txBox="1"/>
      </xdr:nvSpPr>
      <xdr:spPr>
        <a:xfrm>
          <a:off x="4124960" y="684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97246</xdr:rowOff>
    </xdr:from>
    <xdr:to>
      <xdr:col>20</xdr:col>
      <xdr:colOff>38100</xdr:colOff>
      <xdr:row>41</xdr:row>
      <xdr:rowOff>27396</xdr:rowOff>
    </xdr:to>
    <xdr:sp macro="" textlink="">
      <xdr:nvSpPr>
        <xdr:cNvPr id="77" name="楕円 76">
          <a:extLst>
            <a:ext uri="{FF2B5EF4-FFF2-40B4-BE49-F238E27FC236}">
              <a16:creationId xmlns:a16="http://schemas.microsoft.com/office/drawing/2014/main" id="{F81C8D35-D270-4545-ABDA-FFA9EA80E26C}"/>
            </a:ext>
          </a:extLst>
        </xdr:cNvPr>
        <xdr:cNvSpPr/>
      </xdr:nvSpPr>
      <xdr:spPr>
        <a:xfrm>
          <a:off x="3312160" y="68028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148046</xdr:rowOff>
    </xdr:from>
    <xdr:to>
      <xdr:col>24</xdr:col>
      <xdr:colOff>63500</xdr:colOff>
      <xdr:row>41</xdr:row>
      <xdr:rowOff>35378</xdr:rowOff>
    </xdr:to>
    <xdr:cxnSp macro="">
      <xdr:nvCxnSpPr>
        <xdr:cNvPr id="78" name="直線コネクタ 77">
          <a:extLst>
            <a:ext uri="{FF2B5EF4-FFF2-40B4-BE49-F238E27FC236}">
              <a16:creationId xmlns:a16="http://schemas.microsoft.com/office/drawing/2014/main" id="{F34D7663-BAB3-47D1-AD7A-381337C59896}"/>
            </a:ext>
          </a:extLst>
        </xdr:cNvPr>
        <xdr:cNvCxnSpPr/>
      </xdr:nvCxnSpPr>
      <xdr:spPr>
        <a:xfrm>
          <a:off x="3355340" y="6853646"/>
          <a:ext cx="731520" cy="54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41728</xdr:rowOff>
    </xdr:from>
    <xdr:to>
      <xdr:col>15</xdr:col>
      <xdr:colOff>101600</xdr:colOff>
      <xdr:row>40</xdr:row>
      <xdr:rowOff>143328</xdr:rowOff>
    </xdr:to>
    <xdr:sp macro="" textlink="">
      <xdr:nvSpPr>
        <xdr:cNvPr id="79" name="楕円 78">
          <a:extLst>
            <a:ext uri="{FF2B5EF4-FFF2-40B4-BE49-F238E27FC236}">
              <a16:creationId xmlns:a16="http://schemas.microsoft.com/office/drawing/2014/main" id="{B788C252-E5B8-4465-855E-65D24140EABD}"/>
            </a:ext>
          </a:extLst>
        </xdr:cNvPr>
        <xdr:cNvSpPr/>
      </xdr:nvSpPr>
      <xdr:spPr>
        <a:xfrm>
          <a:off x="2514600" y="674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92528</xdr:rowOff>
    </xdr:from>
    <xdr:to>
      <xdr:col>19</xdr:col>
      <xdr:colOff>177800</xdr:colOff>
      <xdr:row>40</xdr:row>
      <xdr:rowOff>148046</xdr:rowOff>
    </xdr:to>
    <xdr:cxnSp macro="">
      <xdr:nvCxnSpPr>
        <xdr:cNvPr id="80" name="直線コネクタ 79">
          <a:extLst>
            <a:ext uri="{FF2B5EF4-FFF2-40B4-BE49-F238E27FC236}">
              <a16:creationId xmlns:a16="http://schemas.microsoft.com/office/drawing/2014/main" id="{8E6C66B9-B199-41A2-A3E7-79486295D850}"/>
            </a:ext>
          </a:extLst>
        </xdr:cNvPr>
        <xdr:cNvCxnSpPr/>
      </xdr:nvCxnSpPr>
      <xdr:spPr>
        <a:xfrm>
          <a:off x="2565400" y="6798128"/>
          <a:ext cx="78994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160927</xdr:rowOff>
    </xdr:from>
    <xdr:to>
      <xdr:col>10</xdr:col>
      <xdr:colOff>165100</xdr:colOff>
      <xdr:row>40</xdr:row>
      <xdr:rowOff>91077</xdr:rowOff>
    </xdr:to>
    <xdr:sp macro="" textlink="">
      <xdr:nvSpPr>
        <xdr:cNvPr id="81" name="楕円 80">
          <a:extLst>
            <a:ext uri="{FF2B5EF4-FFF2-40B4-BE49-F238E27FC236}">
              <a16:creationId xmlns:a16="http://schemas.microsoft.com/office/drawing/2014/main" id="{AEB65C85-E5B5-45AC-8629-37F3956878CB}"/>
            </a:ext>
          </a:extLst>
        </xdr:cNvPr>
        <xdr:cNvSpPr/>
      </xdr:nvSpPr>
      <xdr:spPr>
        <a:xfrm>
          <a:off x="1739900" y="66988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40277</xdr:rowOff>
    </xdr:from>
    <xdr:to>
      <xdr:col>15</xdr:col>
      <xdr:colOff>50800</xdr:colOff>
      <xdr:row>40</xdr:row>
      <xdr:rowOff>92528</xdr:rowOff>
    </xdr:to>
    <xdr:cxnSp macro="">
      <xdr:nvCxnSpPr>
        <xdr:cNvPr id="82" name="直線コネクタ 81">
          <a:extLst>
            <a:ext uri="{FF2B5EF4-FFF2-40B4-BE49-F238E27FC236}">
              <a16:creationId xmlns:a16="http://schemas.microsoft.com/office/drawing/2014/main" id="{A3D4DAA6-1570-4F96-B8F5-44BF1A602AA6}"/>
            </a:ext>
          </a:extLst>
        </xdr:cNvPr>
        <xdr:cNvCxnSpPr/>
      </xdr:nvCxnSpPr>
      <xdr:spPr>
        <a:xfrm>
          <a:off x="1790700" y="6745877"/>
          <a:ext cx="7747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102144</xdr:rowOff>
    </xdr:from>
    <xdr:to>
      <xdr:col>6</xdr:col>
      <xdr:colOff>38100</xdr:colOff>
      <xdr:row>40</xdr:row>
      <xdr:rowOff>32294</xdr:rowOff>
    </xdr:to>
    <xdr:sp macro="" textlink="">
      <xdr:nvSpPr>
        <xdr:cNvPr id="83" name="楕円 82">
          <a:extLst>
            <a:ext uri="{FF2B5EF4-FFF2-40B4-BE49-F238E27FC236}">
              <a16:creationId xmlns:a16="http://schemas.microsoft.com/office/drawing/2014/main" id="{C8515462-D000-44D8-B270-834121F878D8}"/>
            </a:ext>
          </a:extLst>
        </xdr:cNvPr>
        <xdr:cNvSpPr/>
      </xdr:nvSpPr>
      <xdr:spPr>
        <a:xfrm>
          <a:off x="965200" y="66401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152944</xdr:rowOff>
    </xdr:from>
    <xdr:to>
      <xdr:col>10</xdr:col>
      <xdr:colOff>114300</xdr:colOff>
      <xdr:row>40</xdr:row>
      <xdr:rowOff>40277</xdr:rowOff>
    </xdr:to>
    <xdr:cxnSp macro="">
      <xdr:nvCxnSpPr>
        <xdr:cNvPr id="84" name="直線コネクタ 83">
          <a:extLst>
            <a:ext uri="{FF2B5EF4-FFF2-40B4-BE49-F238E27FC236}">
              <a16:creationId xmlns:a16="http://schemas.microsoft.com/office/drawing/2014/main" id="{D31689BC-2CB3-4459-8260-963ADBCD8CCB}"/>
            </a:ext>
          </a:extLst>
        </xdr:cNvPr>
        <xdr:cNvCxnSpPr/>
      </xdr:nvCxnSpPr>
      <xdr:spPr>
        <a:xfrm>
          <a:off x="1008380" y="6690904"/>
          <a:ext cx="782320" cy="54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112503</xdr:rowOff>
    </xdr:from>
    <xdr:ext cx="405111" cy="259045"/>
    <xdr:sp macro="" textlink="">
      <xdr:nvSpPr>
        <xdr:cNvPr id="85" name="n_1aveValue【道路】&#10;有形固定資産減価償却率">
          <a:extLst>
            <a:ext uri="{FF2B5EF4-FFF2-40B4-BE49-F238E27FC236}">
              <a16:creationId xmlns:a16="http://schemas.microsoft.com/office/drawing/2014/main" id="{4E36DF19-E6ED-4E4D-B3FC-F5E39C4848F1}"/>
            </a:ext>
          </a:extLst>
        </xdr:cNvPr>
        <xdr:cNvSpPr txBox="1"/>
      </xdr:nvSpPr>
      <xdr:spPr>
        <a:xfrm>
          <a:off x="3170564" y="6315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52087</xdr:rowOff>
    </xdr:from>
    <xdr:ext cx="405111" cy="259045"/>
    <xdr:sp macro="" textlink="">
      <xdr:nvSpPr>
        <xdr:cNvPr id="86" name="n_2aveValue【道路】&#10;有形固定資産減価償却率">
          <a:extLst>
            <a:ext uri="{FF2B5EF4-FFF2-40B4-BE49-F238E27FC236}">
              <a16:creationId xmlns:a16="http://schemas.microsoft.com/office/drawing/2014/main" id="{1DB246CF-883A-46F8-B5C6-099F95204520}"/>
            </a:ext>
          </a:extLst>
        </xdr:cNvPr>
        <xdr:cNvSpPr txBox="1"/>
      </xdr:nvSpPr>
      <xdr:spPr>
        <a:xfrm>
          <a:off x="2385704" y="642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161489</xdr:rowOff>
    </xdr:from>
    <xdr:ext cx="405111" cy="259045"/>
    <xdr:sp macro="" textlink="">
      <xdr:nvSpPr>
        <xdr:cNvPr id="87" name="n_3aveValue【道路】&#10;有形固定資産減価償却率">
          <a:extLst>
            <a:ext uri="{FF2B5EF4-FFF2-40B4-BE49-F238E27FC236}">
              <a16:creationId xmlns:a16="http://schemas.microsoft.com/office/drawing/2014/main" id="{87268A89-2A1D-4A2F-9345-BC94AAD8648E}"/>
            </a:ext>
          </a:extLst>
        </xdr:cNvPr>
        <xdr:cNvSpPr txBox="1"/>
      </xdr:nvSpPr>
      <xdr:spPr>
        <a:xfrm>
          <a:off x="1611004" y="6364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133730</xdr:rowOff>
    </xdr:from>
    <xdr:ext cx="405111" cy="259045"/>
    <xdr:sp macro="" textlink="">
      <xdr:nvSpPr>
        <xdr:cNvPr id="88" name="n_4aveValue【道路】&#10;有形固定資産減価償却率">
          <a:extLst>
            <a:ext uri="{FF2B5EF4-FFF2-40B4-BE49-F238E27FC236}">
              <a16:creationId xmlns:a16="http://schemas.microsoft.com/office/drawing/2014/main" id="{10AF6A48-E3F1-4FE5-92B6-CD37D608D1A1}"/>
            </a:ext>
          </a:extLst>
        </xdr:cNvPr>
        <xdr:cNvSpPr txBox="1"/>
      </xdr:nvSpPr>
      <xdr:spPr>
        <a:xfrm>
          <a:off x="836304" y="6168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18523</xdr:rowOff>
    </xdr:from>
    <xdr:ext cx="405111" cy="259045"/>
    <xdr:sp macro="" textlink="">
      <xdr:nvSpPr>
        <xdr:cNvPr id="89" name="n_1mainValue【道路】&#10;有形固定資産減価償却率">
          <a:extLst>
            <a:ext uri="{FF2B5EF4-FFF2-40B4-BE49-F238E27FC236}">
              <a16:creationId xmlns:a16="http://schemas.microsoft.com/office/drawing/2014/main" id="{D8F37F66-465A-4AEE-B0AD-C6DF4B337717}"/>
            </a:ext>
          </a:extLst>
        </xdr:cNvPr>
        <xdr:cNvSpPr txBox="1"/>
      </xdr:nvSpPr>
      <xdr:spPr>
        <a:xfrm>
          <a:off x="3170564" y="689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134455</xdr:rowOff>
    </xdr:from>
    <xdr:ext cx="405111" cy="259045"/>
    <xdr:sp macro="" textlink="">
      <xdr:nvSpPr>
        <xdr:cNvPr id="90" name="n_2mainValue【道路】&#10;有形固定資産減価償却率">
          <a:extLst>
            <a:ext uri="{FF2B5EF4-FFF2-40B4-BE49-F238E27FC236}">
              <a16:creationId xmlns:a16="http://schemas.microsoft.com/office/drawing/2014/main" id="{D26C78A3-F51B-433B-94B9-B4D15E439F94}"/>
            </a:ext>
          </a:extLst>
        </xdr:cNvPr>
        <xdr:cNvSpPr txBox="1"/>
      </xdr:nvSpPr>
      <xdr:spPr>
        <a:xfrm>
          <a:off x="2385704" y="6840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82204</xdr:rowOff>
    </xdr:from>
    <xdr:ext cx="405111" cy="259045"/>
    <xdr:sp macro="" textlink="">
      <xdr:nvSpPr>
        <xdr:cNvPr id="91" name="n_3mainValue【道路】&#10;有形固定資産減価償却率">
          <a:extLst>
            <a:ext uri="{FF2B5EF4-FFF2-40B4-BE49-F238E27FC236}">
              <a16:creationId xmlns:a16="http://schemas.microsoft.com/office/drawing/2014/main" id="{6C033305-850D-4804-BCBD-5CAA63DA853C}"/>
            </a:ext>
          </a:extLst>
        </xdr:cNvPr>
        <xdr:cNvSpPr txBox="1"/>
      </xdr:nvSpPr>
      <xdr:spPr>
        <a:xfrm>
          <a:off x="1611004" y="6787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23421</xdr:rowOff>
    </xdr:from>
    <xdr:ext cx="405111" cy="259045"/>
    <xdr:sp macro="" textlink="">
      <xdr:nvSpPr>
        <xdr:cNvPr id="92" name="n_4mainValue【道路】&#10;有形固定資産減価償却率">
          <a:extLst>
            <a:ext uri="{FF2B5EF4-FFF2-40B4-BE49-F238E27FC236}">
              <a16:creationId xmlns:a16="http://schemas.microsoft.com/office/drawing/2014/main" id="{376A7B64-3904-43F0-BF2A-43F24C7554D5}"/>
            </a:ext>
          </a:extLst>
        </xdr:cNvPr>
        <xdr:cNvSpPr txBox="1"/>
      </xdr:nvSpPr>
      <xdr:spPr>
        <a:xfrm>
          <a:off x="836304" y="6729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EA01203D-58CA-48E3-8B92-AD945431F7A2}"/>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FE435F3B-1789-4FBD-9298-EAFE0C6F7C69}"/>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0A627A7F-F096-4F39-A0EE-046D99AE1D06}"/>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D0DE84AF-D43C-475E-83C6-D6472B8033BA}"/>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351B4204-900A-4EEA-8274-4930342B314A}"/>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8BBD7E95-2B86-4673-91A6-0F7142CFC89D}"/>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675C61FE-47F3-4A35-A02C-A0E0B3A3B6D2}"/>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90AEAC97-16EE-48D5-BBCF-D29331A9B88F}"/>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58A32343-7A92-4A0D-AA4C-15B36E9F2B73}"/>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0019F787-CA4F-4278-B3C3-8620F4C4BE38}"/>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DC28802B-EEA0-4398-A2C4-26933C178327}"/>
            </a:ext>
          </a:extLst>
        </xdr:cNvPr>
        <xdr:cNvSpPr txBox="1"/>
      </xdr:nvSpPr>
      <xdr:spPr>
        <a:xfrm>
          <a:off x="54053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133350</xdr:rowOff>
    </xdr:from>
    <xdr:to>
      <xdr:col>59</xdr:col>
      <xdr:colOff>50800</xdr:colOff>
      <xdr:row>41</xdr:row>
      <xdr:rowOff>133350</xdr:rowOff>
    </xdr:to>
    <xdr:cxnSp macro="">
      <xdr:nvCxnSpPr>
        <xdr:cNvPr id="104" name="直線コネクタ 103">
          <a:extLst>
            <a:ext uri="{FF2B5EF4-FFF2-40B4-BE49-F238E27FC236}">
              <a16:creationId xmlns:a16="http://schemas.microsoft.com/office/drawing/2014/main" id="{799C7DE9-39F0-4DA5-890A-63C26ED94C5A}"/>
            </a:ext>
          </a:extLst>
        </xdr:cNvPr>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162577</xdr:rowOff>
    </xdr:from>
    <xdr:ext cx="531299" cy="259045"/>
    <xdr:sp macro="" textlink="">
      <xdr:nvSpPr>
        <xdr:cNvPr id="105" name="テキスト ボックス 104">
          <a:extLst>
            <a:ext uri="{FF2B5EF4-FFF2-40B4-BE49-F238E27FC236}">
              <a16:creationId xmlns:a16="http://schemas.microsoft.com/office/drawing/2014/main" id="{FBFF19B5-4F78-435F-834B-DF276B14461A}"/>
            </a:ext>
          </a:extLst>
        </xdr:cNvPr>
        <xdr:cNvSpPr txBox="1"/>
      </xdr:nvSpPr>
      <xdr:spPr>
        <a:xfrm>
          <a:off x="5364041" y="686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6" name="直線コネクタ 105">
          <a:extLst>
            <a:ext uri="{FF2B5EF4-FFF2-40B4-BE49-F238E27FC236}">
              <a16:creationId xmlns:a16="http://schemas.microsoft.com/office/drawing/2014/main" id="{251C8FCF-6C26-48A1-9DFC-7750EADBAA25}"/>
            </a:ext>
          </a:extLst>
        </xdr:cNvPr>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7" name="テキスト ボックス 106">
          <a:extLst>
            <a:ext uri="{FF2B5EF4-FFF2-40B4-BE49-F238E27FC236}">
              <a16:creationId xmlns:a16="http://schemas.microsoft.com/office/drawing/2014/main" id="{C422433A-A11E-4552-8860-D6F0E14034CF}"/>
            </a:ext>
          </a:extLst>
        </xdr:cNvPr>
        <xdr:cNvSpPr txBox="1"/>
      </xdr:nvSpPr>
      <xdr:spPr>
        <a:xfrm>
          <a:off x="5364041" y="641859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8" name="直線コネクタ 107">
          <a:extLst>
            <a:ext uri="{FF2B5EF4-FFF2-40B4-BE49-F238E27FC236}">
              <a16:creationId xmlns:a16="http://schemas.microsoft.com/office/drawing/2014/main" id="{E4ECA5DE-39E7-4734-980E-699895EDD836}"/>
            </a:ext>
          </a:extLst>
        </xdr:cNvPr>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9" name="テキスト ボックス 108">
          <a:extLst>
            <a:ext uri="{FF2B5EF4-FFF2-40B4-BE49-F238E27FC236}">
              <a16:creationId xmlns:a16="http://schemas.microsoft.com/office/drawing/2014/main" id="{F79B1DA3-FBD7-406B-A01C-C6929C8B688A}"/>
            </a:ext>
          </a:extLst>
        </xdr:cNvPr>
        <xdr:cNvSpPr txBox="1"/>
      </xdr:nvSpPr>
      <xdr:spPr>
        <a:xfrm>
          <a:off x="5364041" y="597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10" name="直線コネクタ 109">
          <a:extLst>
            <a:ext uri="{FF2B5EF4-FFF2-40B4-BE49-F238E27FC236}">
              <a16:creationId xmlns:a16="http://schemas.microsoft.com/office/drawing/2014/main" id="{00FC13F9-6F70-4CF1-A062-406A11ED6495}"/>
            </a:ext>
          </a:extLst>
        </xdr:cNvPr>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11" name="テキスト ボックス 110">
          <a:extLst>
            <a:ext uri="{FF2B5EF4-FFF2-40B4-BE49-F238E27FC236}">
              <a16:creationId xmlns:a16="http://schemas.microsoft.com/office/drawing/2014/main" id="{E8B070DA-0B59-41D8-8E22-967A2613DB0D}"/>
            </a:ext>
          </a:extLst>
        </xdr:cNvPr>
        <xdr:cNvSpPr txBox="1"/>
      </xdr:nvSpPr>
      <xdr:spPr>
        <a:xfrm>
          <a:off x="5364041" y="55270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4CB97458-3B4D-4F0B-ACA6-84938C4414A8}"/>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3466AC79-2AC8-4810-BC51-9A43EAA6F37B}"/>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2E1B903B-5D8E-47E4-8FFB-EAD2B65BA359}"/>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8900</xdr:rowOff>
    </xdr:from>
    <xdr:to>
      <xdr:col>54</xdr:col>
      <xdr:colOff>189865</xdr:colOff>
      <xdr:row>41</xdr:row>
      <xdr:rowOff>117668</xdr:rowOff>
    </xdr:to>
    <xdr:cxnSp macro="">
      <xdr:nvCxnSpPr>
        <xdr:cNvPr id="115" name="直線コネクタ 114">
          <a:extLst>
            <a:ext uri="{FF2B5EF4-FFF2-40B4-BE49-F238E27FC236}">
              <a16:creationId xmlns:a16="http://schemas.microsoft.com/office/drawing/2014/main" id="{35C56168-32B3-4E6C-BD18-723B584D7D12}"/>
            </a:ext>
          </a:extLst>
        </xdr:cNvPr>
        <xdr:cNvCxnSpPr/>
      </xdr:nvCxnSpPr>
      <xdr:spPr>
        <a:xfrm flipV="1">
          <a:off x="9219565" y="5541020"/>
          <a:ext cx="0" cy="144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121495</xdr:rowOff>
    </xdr:from>
    <xdr:ext cx="534377" cy="259045"/>
    <xdr:sp macro="" textlink="">
      <xdr:nvSpPr>
        <xdr:cNvPr id="116" name="【道路】&#10;一人当たり延長最小値テキスト">
          <a:extLst>
            <a:ext uri="{FF2B5EF4-FFF2-40B4-BE49-F238E27FC236}">
              <a16:creationId xmlns:a16="http://schemas.microsoft.com/office/drawing/2014/main" id="{83B6B441-FB66-4759-B9A0-83984E0AC1AB}"/>
            </a:ext>
          </a:extLst>
        </xdr:cNvPr>
        <xdr:cNvSpPr txBox="1"/>
      </xdr:nvSpPr>
      <xdr:spPr>
        <a:xfrm>
          <a:off x="9258300" y="6994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117668</xdr:rowOff>
    </xdr:from>
    <xdr:to>
      <xdr:col>55</xdr:col>
      <xdr:colOff>88900</xdr:colOff>
      <xdr:row>41</xdr:row>
      <xdr:rowOff>117668</xdr:rowOff>
    </xdr:to>
    <xdr:cxnSp macro="">
      <xdr:nvCxnSpPr>
        <xdr:cNvPr id="117" name="直線コネクタ 116">
          <a:extLst>
            <a:ext uri="{FF2B5EF4-FFF2-40B4-BE49-F238E27FC236}">
              <a16:creationId xmlns:a16="http://schemas.microsoft.com/office/drawing/2014/main" id="{32A02F40-C5D1-4F46-9E18-DB87AA04EC17}"/>
            </a:ext>
          </a:extLst>
        </xdr:cNvPr>
        <xdr:cNvCxnSpPr/>
      </xdr:nvCxnSpPr>
      <xdr:spPr>
        <a:xfrm>
          <a:off x="9154160" y="69909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127027</xdr:rowOff>
    </xdr:from>
    <xdr:ext cx="534377" cy="259045"/>
    <xdr:sp macro="" textlink="">
      <xdr:nvSpPr>
        <xdr:cNvPr id="118" name="【道路】&#10;一人当たり延長最大値テキスト">
          <a:extLst>
            <a:ext uri="{FF2B5EF4-FFF2-40B4-BE49-F238E27FC236}">
              <a16:creationId xmlns:a16="http://schemas.microsoft.com/office/drawing/2014/main" id="{26FFDB25-8E01-49D4-A107-E484344DA70C}"/>
            </a:ext>
          </a:extLst>
        </xdr:cNvPr>
        <xdr:cNvSpPr txBox="1"/>
      </xdr:nvSpPr>
      <xdr:spPr>
        <a:xfrm>
          <a:off x="9258300" y="532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8900</xdr:rowOff>
    </xdr:from>
    <xdr:to>
      <xdr:col>55</xdr:col>
      <xdr:colOff>88900</xdr:colOff>
      <xdr:row>33</xdr:row>
      <xdr:rowOff>8900</xdr:rowOff>
    </xdr:to>
    <xdr:cxnSp macro="">
      <xdr:nvCxnSpPr>
        <xdr:cNvPr id="119" name="直線コネクタ 118">
          <a:extLst>
            <a:ext uri="{FF2B5EF4-FFF2-40B4-BE49-F238E27FC236}">
              <a16:creationId xmlns:a16="http://schemas.microsoft.com/office/drawing/2014/main" id="{7BAA5058-50B6-47ED-9458-2E517A1ACC90}"/>
            </a:ext>
          </a:extLst>
        </xdr:cNvPr>
        <xdr:cNvCxnSpPr/>
      </xdr:nvCxnSpPr>
      <xdr:spPr>
        <a:xfrm>
          <a:off x="9154160" y="5541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33545</xdr:rowOff>
    </xdr:from>
    <xdr:ext cx="534377" cy="259045"/>
    <xdr:sp macro="" textlink="">
      <xdr:nvSpPr>
        <xdr:cNvPr id="120" name="【道路】&#10;一人当たり延長平均値テキスト">
          <a:extLst>
            <a:ext uri="{FF2B5EF4-FFF2-40B4-BE49-F238E27FC236}">
              <a16:creationId xmlns:a16="http://schemas.microsoft.com/office/drawing/2014/main" id="{2A43CE90-59DE-42DF-ADD3-93EFC5ED2A30}"/>
            </a:ext>
          </a:extLst>
        </xdr:cNvPr>
        <xdr:cNvSpPr txBox="1"/>
      </xdr:nvSpPr>
      <xdr:spPr>
        <a:xfrm>
          <a:off x="9258300" y="60685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55118</xdr:rowOff>
    </xdr:from>
    <xdr:to>
      <xdr:col>55</xdr:col>
      <xdr:colOff>50800</xdr:colOff>
      <xdr:row>36</xdr:row>
      <xdr:rowOff>156718</xdr:rowOff>
    </xdr:to>
    <xdr:sp macro="" textlink="">
      <xdr:nvSpPr>
        <xdr:cNvPr id="121" name="フローチャート: 判断 120">
          <a:extLst>
            <a:ext uri="{FF2B5EF4-FFF2-40B4-BE49-F238E27FC236}">
              <a16:creationId xmlns:a16="http://schemas.microsoft.com/office/drawing/2014/main" id="{8019F88C-4482-4229-9652-A2908279BF19}"/>
            </a:ext>
          </a:extLst>
        </xdr:cNvPr>
        <xdr:cNvSpPr/>
      </xdr:nvSpPr>
      <xdr:spPr>
        <a:xfrm>
          <a:off x="9192260" y="609015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36</xdr:row>
      <xdr:rowOff>146695</xdr:rowOff>
    </xdr:from>
    <xdr:to>
      <xdr:col>50</xdr:col>
      <xdr:colOff>165100</xdr:colOff>
      <xdr:row>37</xdr:row>
      <xdr:rowOff>76845</xdr:rowOff>
    </xdr:to>
    <xdr:sp macro="" textlink="">
      <xdr:nvSpPr>
        <xdr:cNvPr id="122" name="フローチャート: 判断 121">
          <a:extLst>
            <a:ext uri="{FF2B5EF4-FFF2-40B4-BE49-F238E27FC236}">
              <a16:creationId xmlns:a16="http://schemas.microsoft.com/office/drawing/2014/main" id="{65BC8714-CBA9-4B6D-8842-1429C08ABE16}"/>
            </a:ext>
          </a:extLst>
        </xdr:cNvPr>
        <xdr:cNvSpPr/>
      </xdr:nvSpPr>
      <xdr:spPr>
        <a:xfrm>
          <a:off x="8445500" y="6181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52878</xdr:rowOff>
    </xdr:from>
    <xdr:to>
      <xdr:col>46</xdr:col>
      <xdr:colOff>38100</xdr:colOff>
      <xdr:row>37</xdr:row>
      <xdr:rowOff>154478</xdr:rowOff>
    </xdr:to>
    <xdr:sp macro="" textlink="">
      <xdr:nvSpPr>
        <xdr:cNvPr id="123" name="フローチャート: 判断 122">
          <a:extLst>
            <a:ext uri="{FF2B5EF4-FFF2-40B4-BE49-F238E27FC236}">
              <a16:creationId xmlns:a16="http://schemas.microsoft.com/office/drawing/2014/main" id="{C7617455-D427-4B4E-A306-5966A988A6D8}"/>
            </a:ext>
          </a:extLst>
        </xdr:cNvPr>
        <xdr:cNvSpPr/>
      </xdr:nvSpPr>
      <xdr:spPr>
        <a:xfrm>
          <a:off x="7670800" y="625555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65817</xdr:rowOff>
    </xdr:from>
    <xdr:to>
      <xdr:col>41</xdr:col>
      <xdr:colOff>101600</xdr:colOff>
      <xdr:row>37</xdr:row>
      <xdr:rowOff>167416</xdr:rowOff>
    </xdr:to>
    <xdr:sp macro="" textlink="">
      <xdr:nvSpPr>
        <xdr:cNvPr id="124" name="フローチャート: 判断 123">
          <a:extLst>
            <a:ext uri="{FF2B5EF4-FFF2-40B4-BE49-F238E27FC236}">
              <a16:creationId xmlns:a16="http://schemas.microsoft.com/office/drawing/2014/main" id="{06690A98-8EBD-4B1C-97B4-3B84E9DDA6A7}"/>
            </a:ext>
          </a:extLst>
        </xdr:cNvPr>
        <xdr:cNvSpPr/>
      </xdr:nvSpPr>
      <xdr:spPr>
        <a:xfrm>
          <a:off x="6873240" y="626849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36968</xdr:rowOff>
    </xdr:from>
    <xdr:to>
      <xdr:col>36</xdr:col>
      <xdr:colOff>165100</xdr:colOff>
      <xdr:row>38</xdr:row>
      <xdr:rowOff>138568</xdr:rowOff>
    </xdr:to>
    <xdr:sp macro="" textlink="">
      <xdr:nvSpPr>
        <xdr:cNvPr id="125" name="フローチャート: 判断 124">
          <a:extLst>
            <a:ext uri="{FF2B5EF4-FFF2-40B4-BE49-F238E27FC236}">
              <a16:creationId xmlns:a16="http://schemas.microsoft.com/office/drawing/2014/main" id="{7BD08964-4EAE-454D-9A2B-1D56297FCB2D}"/>
            </a:ext>
          </a:extLst>
        </xdr:cNvPr>
        <xdr:cNvSpPr/>
      </xdr:nvSpPr>
      <xdr:spPr>
        <a:xfrm>
          <a:off x="6098540" y="6407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46C6032-C093-4B44-A537-3C4265C908BA}"/>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16263EA-B700-4747-A448-CFA305836BBC}"/>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8D83F30-60EF-4E49-8992-AA6B32EB6342}"/>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87707BD-2756-4F66-B865-1C6E7F1FCEE3}"/>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D9EF1FE-8CA2-46FF-B836-8851D8C892F8}"/>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131196</xdr:rowOff>
    </xdr:from>
    <xdr:to>
      <xdr:col>55</xdr:col>
      <xdr:colOff>50800</xdr:colOff>
      <xdr:row>36</xdr:row>
      <xdr:rowOff>61346</xdr:rowOff>
    </xdr:to>
    <xdr:sp macro="" textlink="">
      <xdr:nvSpPr>
        <xdr:cNvPr id="131" name="楕円 130">
          <a:extLst>
            <a:ext uri="{FF2B5EF4-FFF2-40B4-BE49-F238E27FC236}">
              <a16:creationId xmlns:a16="http://schemas.microsoft.com/office/drawing/2014/main" id="{4C85D9DE-FC79-4B7E-A0E8-B4E34CC97494}"/>
            </a:ext>
          </a:extLst>
        </xdr:cNvPr>
        <xdr:cNvSpPr/>
      </xdr:nvSpPr>
      <xdr:spPr>
        <a:xfrm>
          <a:off x="9192260" y="59985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154073</xdr:rowOff>
    </xdr:from>
    <xdr:ext cx="534377" cy="259045"/>
    <xdr:sp macro="" textlink="">
      <xdr:nvSpPr>
        <xdr:cNvPr id="132" name="【道路】&#10;一人当たり延長該当値テキスト">
          <a:extLst>
            <a:ext uri="{FF2B5EF4-FFF2-40B4-BE49-F238E27FC236}">
              <a16:creationId xmlns:a16="http://schemas.microsoft.com/office/drawing/2014/main" id="{F0C993ED-2FC6-4B0A-B1F4-6FF6E032B6C5}"/>
            </a:ext>
          </a:extLst>
        </xdr:cNvPr>
        <xdr:cNvSpPr txBox="1"/>
      </xdr:nvSpPr>
      <xdr:spPr>
        <a:xfrm>
          <a:off x="9258300" y="5853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134854</xdr:rowOff>
    </xdr:from>
    <xdr:to>
      <xdr:col>50</xdr:col>
      <xdr:colOff>165100</xdr:colOff>
      <xdr:row>36</xdr:row>
      <xdr:rowOff>65004</xdr:rowOff>
    </xdr:to>
    <xdr:sp macro="" textlink="">
      <xdr:nvSpPr>
        <xdr:cNvPr id="133" name="楕円 132">
          <a:extLst>
            <a:ext uri="{FF2B5EF4-FFF2-40B4-BE49-F238E27FC236}">
              <a16:creationId xmlns:a16="http://schemas.microsoft.com/office/drawing/2014/main" id="{BFD2862A-9155-49D7-A65F-718A613EBD10}"/>
            </a:ext>
          </a:extLst>
        </xdr:cNvPr>
        <xdr:cNvSpPr/>
      </xdr:nvSpPr>
      <xdr:spPr>
        <a:xfrm>
          <a:off x="8445500" y="60022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10546</xdr:rowOff>
    </xdr:from>
    <xdr:to>
      <xdr:col>55</xdr:col>
      <xdr:colOff>0</xdr:colOff>
      <xdr:row>36</xdr:row>
      <xdr:rowOff>14204</xdr:rowOff>
    </xdr:to>
    <xdr:cxnSp macro="">
      <xdr:nvCxnSpPr>
        <xdr:cNvPr id="134" name="直線コネクタ 133">
          <a:extLst>
            <a:ext uri="{FF2B5EF4-FFF2-40B4-BE49-F238E27FC236}">
              <a16:creationId xmlns:a16="http://schemas.microsoft.com/office/drawing/2014/main" id="{B8A8E078-D261-4E0F-B36B-8E701254F76C}"/>
            </a:ext>
          </a:extLst>
        </xdr:cNvPr>
        <xdr:cNvCxnSpPr/>
      </xdr:nvCxnSpPr>
      <xdr:spPr>
        <a:xfrm flipV="1">
          <a:off x="8496300" y="6045586"/>
          <a:ext cx="7239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135356</xdr:rowOff>
    </xdr:from>
    <xdr:to>
      <xdr:col>46</xdr:col>
      <xdr:colOff>38100</xdr:colOff>
      <xdr:row>36</xdr:row>
      <xdr:rowOff>65506</xdr:rowOff>
    </xdr:to>
    <xdr:sp macro="" textlink="">
      <xdr:nvSpPr>
        <xdr:cNvPr id="135" name="楕円 134">
          <a:extLst>
            <a:ext uri="{FF2B5EF4-FFF2-40B4-BE49-F238E27FC236}">
              <a16:creationId xmlns:a16="http://schemas.microsoft.com/office/drawing/2014/main" id="{27E1B5B5-D3F9-48D4-A4AD-FA476C7DD049}"/>
            </a:ext>
          </a:extLst>
        </xdr:cNvPr>
        <xdr:cNvSpPr/>
      </xdr:nvSpPr>
      <xdr:spPr>
        <a:xfrm>
          <a:off x="7670800" y="60027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14204</xdr:rowOff>
    </xdr:from>
    <xdr:to>
      <xdr:col>50</xdr:col>
      <xdr:colOff>114300</xdr:colOff>
      <xdr:row>36</xdr:row>
      <xdr:rowOff>14706</xdr:rowOff>
    </xdr:to>
    <xdr:cxnSp macro="">
      <xdr:nvCxnSpPr>
        <xdr:cNvPr id="136" name="直線コネクタ 135">
          <a:extLst>
            <a:ext uri="{FF2B5EF4-FFF2-40B4-BE49-F238E27FC236}">
              <a16:creationId xmlns:a16="http://schemas.microsoft.com/office/drawing/2014/main" id="{39085269-124F-433B-AD66-59FF783A298A}"/>
            </a:ext>
          </a:extLst>
        </xdr:cNvPr>
        <xdr:cNvCxnSpPr/>
      </xdr:nvCxnSpPr>
      <xdr:spPr>
        <a:xfrm flipV="1">
          <a:off x="7713980" y="6049244"/>
          <a:ext cx="782320" cy="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142946</xdr:rowOff>
    </xdr:from>
    <xdr:to>
      <xdr:col>41</xdr:col>
      <xdr:colOff>101600</xdr:colOff>
      <xdr:row>36</xdr:row>
      <xdr:rowOff>73096</xdr:rowOff>
    </xdr:to>
    <xdr:sp macro="" textlink="">
      <xdr:nvSpPr>
        <xdr:cNvPr id="137" name="楕円 136">
          <a:extLst>
            <a:ext uri="{FF2B5EF4-FFF2-40B4-BE49-F238E27FC236}">
              <a16:creationId xmlns:a16="http://schemas.microsoft.com/office/drawing/2014/main" id="{5B57D2EE-9945-42C8-88EC-C71116A15782}"/>
            </a:ext>
          </a:extLst>
        </xdr:cNvPr>
        <xdr:cNvSpPr/>
      </xdr:nvSpPr>
      <xdr:spPr>
        <a:xfrm>
          <a:off x="6873240" y="60103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14706</xdr:rowOff>
    </xdr:from>
    <xdr:to>
      <xdr:col>45</xdr:col>
      <xdr:colOff>177800</xdr:colOff>
      <xdr:row>36</xdr:row>
      <xdr:rowOff>22296</xdr:rowOff>
    </xdr:to>
    <xdr:cxnSp macro="">
      <xdr:nvCxnSpPr>
        <xdr:cNvPr id="138" name="直線コネクタ 137">
          <a:extLst>
            <a:ext uri="{FF2B5EF4-FFF2-40B4-BE49-F238E27FC236}">
              <a16:creationId xmlns:a16="http://schemas.microsoft.com/office/drawing/2014/main" id="{47A9EB64-510F-4325-ADD6-6533677ED36D}"/>
            </a:ext>
          </a:extLst>
        </xdr:cNvPr>
        <xdr:cNvCxnSpPr/>
      </xdr:nvCxnSpPr>
      <xdr:spPr>
        <a:xfrm flipV="1">
          <a:off x="6924040" y="6049746"/>
          <a:ext cx="789940" cy="7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158536</xdr:rowOff>
    </xdr:from>
    <xdr:to>
      <xdr:col>36</xdr:col>
      <xdr:colOff>165100</xdr:colOff>
      <xdr:row>36</xdr:row>
      <xdr:rowOff>88686</xdr:rowOff>
    </xdr:to>
    <xdr:sp macro="" textlink="">
      <xdr:nvSpPr>
        <xdr:cNvPr id="139" name="楕円 138">
          <a:extLst>
            <a:ext uri="{FF2B5EF4-FFF2-40B4-BE49-F238E27FC236}">
              <a16:creationId xmlns:a16="http://schemas.microsoft.com/office/drawing/2014/main" id="{9E7785DF-42E7-4EDC-820D-6779F6EAE80B}"/>
            </a:ext>
          </a:extLst>
        </xdr:cNvPr>
        <xdr:cNvSpPr/>
      </xdr:nvSpPr>
      <xdr:spPr>
        <a:xfrm>
          <a:off x="6098540" y="60259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22296</xdr:rowOff>
    </xdr:from>
    <xdr:to>
      <xdr:col>41</xdr:col>
      <xdr:colOff>50800</xdr:colOff>
      <xdr:row>36</xdr:row>
      <xdr:rowOff>37886</xdr:rowOff>
    </xdr:to>
    <xdr:cxnSp macro="">
      <xdr:nvCxnSpPr>
        <xdr:cNvPr id="140" name="直線コネクタ 139">
          <a:extLst>
            <a:ext uri="{FF2B5EF4-FFF2-40B4-BE49-F238E27FC236}">
              <a16:creationId xmlns:a16="http://schemas.microsoft.com/office/drawing/2014/main" id="{0C3E3BC2-7238-422A-8706-573FBF6F434D}"/>
            </a:ext>
          </a:extLst>
        </xdr:cNvPr>
        <xdr:cNvCxnSpPr/>
      </xdr:nvCxnSpPr>
      <xdr:spPr>
        <a:xfrm flipV="1">
          <a:off x="6149340" y="6057336"/>
          <a:ext cx="774700" cy="15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67972</xdr:rowOff>
    </xdr:from>
    <xdr:ext cx="534377" cy="259045"/>
    <xdr:sp macro="" textlink="">
      <xdr:nvSpPr>
        <xdr:cNvPr id="141" name="n_1aveValue【道路】&#10;一人当たり延長">
          <a:extLst>
            <a:ext uri="{FF2B5EF4-FFF2-40B4-BE49-F238E27FC236}">
              <a16:creationId xmlns:a16="http://schemas.microsoft.com/office/drawing/2014/main" id="{0DA93256-B8E0-4972-838E-6844C781CCAA}"/>
            </a:ext>
          </a:extLst>
        </xdr:cNvPr>
        <xdr:cNvSpPr txBox="1"/>
      </xdr:nvSpPr>
      <xdr:spPr>
        <a:xfrm>
          <a:off x="8239271" y="6270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145604</xdr:rowOff>
    </xdr:from>
    <xdr:ext cx="534377" cy="259045"/>
    <xdr:sp macro="" textlink="">
      <xdr:nvSpPr>
        <xdr:cNvPr id="142" name="n_2aveValue【道路】&#10;一人当たり延長">
          <a:extLst>
            <a:ext uri="{FF2B5EF4-FFF2-40B4-BE49-F238E27FC236}">
              <a16:creationId xmlns:a16="http://schemas.microsoft.com/office/drawing/2014/main" id="{A7CE160D-2865-41B1-A993-5066F98FE575}"/>
            </a:ext>
          </a:extLst>
        </xdr:cNvPr>
        <xdr:cNvSpPr txBox="1"/>
      </xdr:nvSpPr>
      <xdr:spPr>
        <a:xfrm>
          <a:off x="7477271" y="6348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158543</xdr:rowOff>
    </xdr:from>
    <xdr:ext cx="534377" cy="259045"/>
    <xdr:sp macro="" textlink="">
      <xdr:nvSpPr>
        <xdr:cNvPr id="143" name="n_3aveValue【道路】&#10;一人当たり延長">
          <a:extLst>
            <a:ext uri="{FF2B5EF4-FFF2-40B4-BE49-F238E27FC236}">
              <a16:creationId xmlns:a16="http://schemas.microsoft.com/office/drawing/2014/main" id="{7F7FA4D4-2210-41E0-A0F9-DF0D9413475F}"/>
            </a:ext>
          </a:extLst>
        </xdr:cNvPr>
        <xdr:cNvSpPr txBox="1"/>
      </xdr:nvSpPr>
      <xdr:spPr>
        <a:xfrm>
          <a:off x="6702571" y="636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129695</xdr:rowOff>
    </xdr:from>
    <xdr:ext cx="534377" cy="259045"/>
    <xdr:sp macro="" textlink="">
      <xdr:nvSpPr>
        <xdr:cNvPr id="144" name="n_4aveValue【道路】&#10;一人当たり延長">
          <a:extLst>
            <a:ext uri="{FF2B5EF4-FFF2-40B4-BE49-F238E27FC236}">
              <a16:creationId xmlns:a16="http://schemas.microsoft.com/office/drawing/2014/main" id="{F7EE371D-F091-47D0-B550-C2545C2AB471}"/>
            </a:ext>
          </a:extLst>
        </xdr:cNvPr>
        <xdr:cNvSpPr txBox="1"/>
      </xdr:nvSpPr>
      <xdr:spPr>
        <a:xfrm>
          <a:off x="5905011" y="6500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81531</xdr:rowOff>
    </xdr:from>
    <xdr:ext cx="534377" cy="259045"/>
    <xdr:sp macro="" textlink="">
      <xdr:nvSpPr>
        <xdr:cNvPr id="145" name="n_1mainValue【道路】&#10;一人当たり延長">
          <a:extLst>
            <a:ext uri="{FF2B5EF4-FFF2-40B4-BE49-F238E27FC236}">
              <a16:creationId xmlns:a16="http://schemas.microsoft.com/office/drawing/2014/main" id="{BEAD0B28-47D2-4572-947F-2AB4C00E63B0}"/>
            </a:ext>
          </a:extLst>
        </xdr:cNvPr>
        <xdr:cNvSpPr txBox="1"/>
      </xdr:nvSpPr>
      <xdr:spPr>
        <a:xfrm>
          <a:off x="8239271" y="5781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82033</xdr:rowOff>
    </xdr:from>
    <xdr:ext cx="534377" cy="259045"/>
    <xdr:sp macro="" textlink="">
      <xdr:nvSpPr>
        <xdr:cNvPr id="146" name="n_2mainValue【道路】&#10;一人当たり延長">
          <a:extLst>
            <a:ext uri="{FF2B5EF4-FFF2-40B4-BE49-F238E27FC236}">
              <a16:creationId xmlns:a16="http://schemas.microsoft.com/office/drawing/2014/main" id="{BA64D342-E443-4C76-A976-98738CF93EBF}"/>
            </a:ext>
          </a:extLst>
        </xdr:cNvPr>
        <xdr:cNvSpPr txBox="1"/>
      </xdr:nvSpPr>
      <xdr:spPr>
        <a:xfrm>
          <a:off x="7477271" y="5781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89623</xdr:rowOff>
    </xdr:from>
    <xdr:ext cx="534377" cy="259045"/>
    <xdr:sp macro="" textlink="">
      <xdr:nvSpPr>
        <xdr:cNvPr id="147" name="n_3mainValue【道路】&#10;一人当たり延長">
          <a:extLst>
            <a:ext uri="{FF2B5EF4-FFF2-40B4-BE49-F238E27FC236}">
              <a16:creationId xmlns:a16="http://schemas.microsoft.com/office/drawing/2014/main" id="{A5E8D6D3-8B4E-414B-A6F8-4F82AB4BE011}"/>
            </a:ext>
          </a:extLst>
        </xdr:cNvPr>
        <xdr:cNvSpPr txBox="1"/>
      </xdr:nvSpPr>
      <xdr:spPr>
        <a:xfrm>
          <a:off x="6702571" y="5789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105213</xdr:rowOff>
    </xdr:from>
    <xdr:ext cx="534377" cy="259045"/>
    <xdr:sp macro="" textlink="">
      <xdr:nvSpPr>
        <xdr:cNvPr id="148" name="n_4mainValue【道路】&#10;一人当たり延長">
          <a:extLst>
            <a:ext uri="{FF2B5EF4-FFF2-40B4-BE49-F238E27FC236}">
              <a16:creationId xmlns:a16="http://schemas.microsoft.com/office/drawing/2014/main" id="{C9EA226B-35B0-417A-9354-061FBA2D04C9}"/>
            </a:ext>
          </a:extLst>
        </xdr:cNvPr>
        <xdr:cNvSpPr txBox="1"/>
      </xdr:nvSpPr>
      <xdr:spPr>
        <a:xfrm>
          <a:off x="5905011" y="5804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13F36AF5-FA46-4CDC-9929-4A590F9B5FFE}"/>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B9020400-6B0E-407C-923C-E7731F68992E}"/>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8CBF12D4-2132-4109-9B26-4374084E7ACB}"/>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222DD37A-2030-47CB-890D-26AEAC1DC934}"/>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178ACAEA-4A44-47B9-AE28-E7DB9A28F11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2BE75D3-24BD-4D35-AB7F-2CCD4478C71D}"/>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60188254-7C29-4BA5-8DCF-193F1E4EA931}"/>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87175C83-9491-4C13-8C57-1C958F0978A5}"/>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E284DCC3-D110-45D7-AA66-517911E46C04}"/>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EB6A7964-31A0-4235-B4B7-B7753015748C}"/>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9" name="テキスト ボックス 158">
          <a:extLst>
            <a:ext uri="{FF2B5EF4-FFF2-40B4-BE49-F238E27FC236}">
              <a16:creationId xmlns:a16="http://schemas.microsoft.com/office/drawing/2014/main" id="{8E5C3B93-4633-4B0A-8E25-795A7E231748}"/>
            </a:ext>
          </a:extLst>
        </xdr:cNvPr>
        <xdr:cNvSpPr txBox="1"/>
      </xdr:nvSpPr>
      <xdr:spPr>
        <a:xfrm>
          <a:off x="33608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BAA6BE0E-213B-4E24-B85F-71A259884B3C}"/>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C84B0A19-62AC-41E6-8C06-BC95A08E2835}"/>
            </a:ext>
          </a:extLst>
        </xdr:cNvPr>
        <xdr:cNvSpPr txBox="1"/>
      </xdr:nvSpPr>
      <xdr:spPr>
        <a:xfrm>
          <a:off x="33608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3B5C0B2E-5D06-4F0B-92E1-226610493E03}"/>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167AA90E-83EE-455A-81EB-B3DA573B3440}"/>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B0553175-1BBE-4EDA-9A38-394977666632}"/>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6318DCFF-CBDF-4934-A7A2-3E322175A5FD}"/>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290B6049-0F80-47EF-A02E-4F37D3B257B4}"/>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827FB39A-853D-45BB-8491-ED69427F6573}"/>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C083706E-BFC3-46D3-AA5A-462665D417C1}"/>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9B90BFEF-78BF-452F-8DAB-1750EA15AA35}"/>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2057B876-FC11-4644-ABC8-130E6EB1BC4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1" name="テキスト ボックス 170">
          <a:extLst>
            <a:ext uri="{FF2B5EF4-FFF2-40B4-BE49-F238E27FC236}">
              <a16:creationId xmlns:a16="http://schemas.microsoft.com/office/drawing/2014/main" id="{2C947B2D-029D-43DA-8772-70BA246A9E9E}"/>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427A224F-568F-41AD-9BCD-21B18882FB3F}"/>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137160</xdr:rowOff>
    </xdr:from>
    <xdr:to>
      <xdr:col>24</xdr:col>
      <xdr:colOff>62865</xdr:colOff>
      <xdr:row>64</xdr:row>
      <xdr:rowOff>106680</xdr:rowOff>
    </xdr:to>
    <xdr:cxnSp macro="">
      <xdr:nvCxnSpPr>
        <xdr:cNvPr id="173" name="直線コネクタ 172">
          <a:extLst>
            <a:ext uri="{FF2B5EF4-FFF2-40B4-BE49-F238E27FC236}">
              <a16:creationId xmlns:a16="http://schemas.microsoft.com/office/drawing/2014/main" id="{975338CB-4DE3-48A1-9AE8-7825891C90A4}"/>
            </a:ext>
          </a:extLst>
        </xdr:cNvPr>
        <xdr:cNvCxnSpPr/>
      </xdr:nvCxnSpPr>
      <xdr:spPr>
        <a:xfrm flipV="1">
          <a:off x="4086225" y="969264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110507</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2245141F-01F3-4336-AC4B-EE3FB7C0B540}"/>
            </a:ext>
          </a:extLst>
        </xdr:cNvPr>
        <xdr:cNvSpPr txBox="1"/>
      </xdr:nvSpPr>
      <xdr:spPr>
        <a:xfrm>
          <a:off x="4124960" y="1083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106680</xdr:rowOff>
    </xdr:from>
    <xdr:to>
      <xdr:col>24</xdr:col>
      <xdr:colOff>152400</xdr:colOff>
      <xdr:row>64</xdr:row>
      <xdr:rowOff>106680</xdr:rowOff>
    </xdr:to>
    <xdr:cxnSp macro="">
      <xdr:nvCxnSpPr>
        <xdr:cNvPr id="175" name="直線コネクタ 174">
          <a:extLst>
            <a:ext uri="{FF2B5EF4-FFF2-40B4-BE49-F238E27FC236}">
              <a16:creationId xmlns:a16="http://schemas.microsoft.com/office/drawing/2014/main" id="{C409F96B-DFA1-4EAB-A84B-1F2BC2ECCD8B}"/>
            </a:ext>
          </a:extLst>
        </xdr:cNvPr>
        <xdr:cNvCxnSpPr/>
      </xdr:nvCxnSpPr>
      <xdr:spPr>
        <a:xfrm>
          <a:off x="4020820" y="108356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56</xdr:row>
      <xdr:rowOff>83837</xdr:rowOff>
    </xdr:from>
    <xdr:ext cx="405111" cy="259045"/>
    <xdr:sp macro="" textlink="">
      <xdr:nvSpPr>
        <xdr:cNvPr id="176" name="【橋りょう・トンネル】&#10;有形固定資産減価償却率最大値テキスト">
          <a:extLst>
            <a:ext uri="{FF2B5EF4-FFF2-40B4-BE49-F238E27FC236}">
              <a16:creationId xmlns:a16="http://schemas.microsoft.com/office/drawing/2014/main" id="{04FE6346-776D-4771-B8F9-ED6DBDF6EE4D}"/>
            </a:ext>
          </a:extLst>
        </xdr:cNvPr>
        <xdr:cNvSpPr txBox="1"/>
      </xdr:nvSpPr>
      <xdr:spPr>
        <a:xfrm>
          <a:off x="4124960" y="9471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137160</xdr:rowOff>
    </xdr:from>
    <xdr:to>
      <xdr:col>24</xdr:col>
      <xdr:colOff>152400</xdr:colOff>
      <xdr:row>57</xdr:row>
      <xdr:rowOff>137160</xdr:rowOff>
    </xdr:to>
    <xdr:cxnSp macro="">
      <xdr:nvCxnSpPr>
        <xdr:cNvPr id="177" name="直線コネクタ 176">
          <a:extLst>
            <a:ext uri="{FF2B5EF4-FFF2-40B4-BE49-F238E27FC236}">
              <a16:creationId xmlns:a16="http://schemas.microsoft.com/office/drawing/2014/main" id="{3837F08E-AD08-469E-8CED-00F0DF8DF566}"/>
            </a:ext>
          </a:extLst>
        </xdr:cNvPr>
        <xdr:cNvCxnSpPr/>
      </xdr:nvCxnSpPr>
      <xdr:spPr>
        <a:xfrm>
          <a:off x="4020820" y="96926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133367</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3DA4BE93-2A26-4DC7-B96D-A172AF9FB20E}"/>
            </a:ext>
          </a:extLst>
        </xdr:cNvPr>
        <xdr:cNvSpPr txBox="1"/>
      </xdr:nvSpPr>
      <xdr:spPr>
        <a:xfrm>
          <a:off x="4124960" y="10527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154940</xdr:rowOff>
    </xdr:from>
    <xdr:to>
      <xdr:col>24</xdr:col>
      <xdr:colOff>114300</xdr:colOff>
      <xdr:row>63</xdr:row>
      <xdr:rowOff>85090</xdr:rowOff>
    </xdr:to>
    <xdr:sp macro="" textlink="">
      <xdr:nvSpPr>
        <xdr:cNvPr id="179" name="フローチャート: 判断 178">
          <a:extLst>
            <a:ext uri="{FF2B5EF4-FFF2-40B4-BE49-F238E27FC236}">
              <a16:creationId xmlns:a16="http://schemas.microsoft.com/office/drawing/2014/main" id="{06286F67-D071-4F8D-8A70-9B7EADEFC583}"/>
            </a:ext>
          </a:extLst>
        </xdr:cNvPr>
        <xdr:cNvSpPr/>
      </xdr:nvSpPr>
      <xdr:spPr>
        <a:xfrm>
          <a:off x="4036060" y="10548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120650</xdr:rowOff>
    </xdr:from>
    <xdr:to>
      <xdr:col>20</xdr:col>
      <xdr:colOff>38100</xdr:colOff>
      <xdr:row>63</xdr:row>
      <xdr:rowOff>50800</xdr:rowOff>
    </xdr:to>
    <xdr:sp macro="" textlink="">
      <xdr:nvSpPr>
        <xdr:cNvPr id="180" name="フローチャート: 判断 179">
          <a:extLst>
            <a:ext uri="{FF2B5EF4-FFF2-40B4-BE49-F238E27FC236}">
              <a16:creationId xmlns:a16="http://schemas.microsoft.com/office/drawing/2014/main" id="{F1AA279B-E73F-4A35-BEBD-74B8C80C936B}"/>
            </a:ext>
          </a:extLst>
        </xdr:cNvPr>
        <xdr:cNvSpPr/>
      </xdr:nvSpPr>
      <xdr:spPr>
        <a:xfrm>
          <a:off x="3312160" y="105143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101600</xdr:rowOff>
    </xdr:from>
    <xdr:to>
      <xdr:col>15</xdr:col>
      <xdr:colOff>101600</xdr:colOff>
      <xdr:row>62</xdr:row>
      <xdr:rowOff>31750</xdr:rowOff>
    </xdr:to>
    <xdr:sp macro="" textlink="">
      <xdr:nvSpPr>
        <xdr:cNvPr id="181" name="フローチャート: 判断 180">
          <a:extLst>
            <a:ext uri="{FF2B5EF4-FFF2-40B4-BE49-F238E27FC236}">
              <a16:creationId xmlns:a16="http://schemas.microsoft.com/office/drawing/2014/main" id="{3D4A64C7-A148-4063-8AB3-F4335A7E584C}"/>
            </a:ext>
          </a:extLst>
        </xdr:cNvPr>
        <xdr:cNvSpPr/>
      </xdr:nvSpPr>
      <xdr:spPr>
        <a:xfrm>
          <a:off x="2514600" y="103276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90170</xdr:rowOff>
    </xdr:from>
    <xdr:to>
      <xdr:col>10</xdr:col>
      <xdr:colOff>165100</xdr:colOff>
      <xdr:row>62</xdr:row>
      <xdr:rowOff>20320</xdr:rowOff>
    </xdr:to>
    <xdr:sp macro="" textlink="">
      <xdr:nvSpPr>
        <xdr:cNvPr id="182" name="フローチャート: 判断 181">
          <a:extLst>
            <a:ext uri="{FF2B5EF4-FFF2-40B4-BE49-F238E27FC236}">
              <a16:creationId xmlns:a16="http://schemas.microsoft.com/office/drawing/2014/main" id="{AFC58635-3394-4CE7-92D5-3B5C848FB0EC}"/>
            </a:ext>
          </a:extLst>
        </xdr:cNvPr>
        <xdr:cNvSpPr/>
      </xdr:nvSpPr>
      <xdr:spPr>
        <a:xfrm>
          <a:off x="1739900" y="1031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52070</xdr:rowOff>
    </xdr:from>
    <xdr:to>
      <xdr:col>6</xdr:col>
      <xdr:colOff>38100</xdr:colOff>
      <xdr:row>60</xdr:row>
      <xdr:rowOff>153670</xdr:rowOff>
    </xdr:to>
    <xdr:sp macro="" textlink="">
      <xdr:nvSpPr>
        <xdr:cNvPr id="183" name="フローチャート: 判断 182">
          <a:extLst>
            <a:ext uri="{FF2B5EF4-FFF2-40B4-BE49-F238E27FC236}">
              <a16:creationId xmlns:a16="http://schemas.microsoft.com/office/drawing/2014/main" id="{A6D384D7-F7C5-4D5E-9B3F-AE43B9403D14}"/>
            </a:ext>
          </a:extLst>
        </xdr:cNvPr>
        <xdr:cNvSpPr/>
      </xdr:nvSpPr>
      <xdr:spPr>
        <a:xfrm>
          <a:off x="965200" y="101104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02C9898-260A-4F44-9287-205BE640C4EC}"/>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56268CE-BEC6-4A46-90A8-B5006E7B8DC7}"/>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BD7CD5C-4860-4334-B561-6621A48ADAA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FC25250-50EB-44CF-A8EB-36F3B3872215}"/>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77C2F54-9095-4C0F-917F-4575D19FCC71}"/>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86360</xdr:rowOff>
    </xdr:from>
    <xdr:to>
      <xdr:col>24</xdr:col>
      <xdr:colOff>114300</xdr:colOff>
      <xdr:row>58</xdr:row>
      <xdr:rowOff>16510</xdr:rowOff>
    </xdr:to>
    <xdr:sp macro="" textlink="">
      <xdr:nvSpPr>
        <xdr:cNvPr id="189" name="楕円 188">
          <a:extLst>
            <a:ext uri="{FF2B5EF4-FFF2-40B4-BE49-F238E27FC236}">
              <a16:creationId xmlns:a16="http://schemas.microsoft.com/office/drawing/2014/main" id="{F1A0FF1A-DE0C-4385-A0F9-413C961D1802}"/>
            </a:ext>
          </a:extLst>
        </xdr:cNvPr>
        <xdr:cNvSpPr/>
      </xdr:nvSpPr>
      <xdr:spPr>
        <a:xfrm>
          <a:off x="4036060" y="96418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39387</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3FB7F046-6F67-434B-A6BB-72C1E54C804E}"/>
            </a:ext>
          </a:extLst>
        </xdr:cNvPr>
        <xdr:cNvSpPr txBox="1"/>
      </xdr:nvSpPr>
      <xdr:spPr>
        <a:xfrm>
          <a:off x="4124960" y="9594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33020</xdr:rowOff>
    </xdr:from>
    <xdr:to>
      <xdr:col>20</xdr:col>
      <xdr:colOff>38100</xdr:colOff>
      <xdr:row>57</xdr:row>
      <xdr:rowOff>134620</xdr:rowOff>
    </xdr:to>
    <xdr:sp macro="" textlink="">
      <xdr:nvSpPr>
        <xdr:cNvPr id="191" name="楕円 190">
          <a:extLst>
            <a:ext uri="{FF2B5EF4-FFF2-40B4-BE49-F238E27FC236}">
              <a16:creationId xmlns:a16="http://schemas.microsoft.com/office/drawing/2014/main" id="{36297474-5140-4484-8DEE-AE6B8D969A6C}"/>
            </a:ext>
          </a:extLst>
        </xdr:cNvPr>
        <xdr:cNvSpPr/>
      </xdr:nvSpPr>
      <xdr:spPr>
        <a:xfrm>
          <a:off x="3312160" y="95885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83820</xdr:rowOff>
    </xdr:from>
    <xdr:to>
      <xdr:col>24</xdr:col>
      <xdr:colOff>63500</xdr:colOff>
      <xdr:row>57</xdr:row>
      <xdr:rowOff>137160</xdr:rowOff>
    </xdr:to>
    <xdr:cxnSp macro="">
      <xdr:nvCxnSpPr>
        <xdr:cNvPr id="192" name="直線コネクタ 191">
          <a:extLst>
            <a:ext uri="{FF2B5EF4-FFF2-40B4-BE49-F238E27FC236}">
              <a16:creationId xmlns:a16="http://schemas.microsoft.com/office/drawing/2014/main" id="{F27C58BF-8D3B-4EE8-A475-1E1756F6FBFD}"/>
            </a:ext>
          </a:extLst>
        </xdr:cNvPr>
        <xdr:cNvCxnSpPr/>
      </xdr:nvCxnSpPr>
      <xdr:spPr>
        <a:xfrm>
          <a:off x="3355340" y="9639300"/>
          <a:ext cx="73152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154940</xdr:rowOff>
    </xdr:from>
    <xdr:to>
      <xdr:col>15</xdr:col>
      <xdr:colOff>101600</xdr:colOff>
      <xdr:row>57</xdr:row>
      <xdr:rowOff>85090</xdr:rowOff>
    </xdr:to>
    <xdr:sp macro="" textlink="">
      <xdr:nvSpPr>
        <xdr:cNvPr id="193" name="楕円 192">
          <a:extLst>
            <a:ext uri="{FF2B5EF4-FFF2-40B4-BE49-F238E27FC236}">
              <a16:creationId xmlns:a16="http://schemas.microsoft.com/office/drawing/2014/main" id="{0E943F86-E7B3-4E6F-B3DA-574A04600C7E}"/>
            </a:ext>
          </a:extLst>
        </xdr:cNvPr>
        <xdr:cNvSpPr/>
      </xdr:nvSpPr>
      <xdr:spPr>
        <a:xfrm>
          <a:off x="2514600" y="9542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34290</xdr:rowOff>
    </xdr:from>
    <xdr:to>
      <xdr:col>19</xdr:col>
      <xdr:colOff>177800</xdr:colOff>
      <xdr:row>57</xdr:row>
      <xdr:rowOff>83820</xdr:rowOff>
    </xdr:to>
    <xdr:cxnSp macro="">
      <xdr:nvCxnSpPr>
        <xdr:cNvPr id="194" name="直線コネクタ 193">
          <a:extLst>
            <a:ext uri="{FF2B5EF4-FFF2-40B4-BE49-F238E27FC236}">
              <a16:creationId xmlns:a16="http://schemas.microsoft.com/office/drawing/2014/main" id="{B86A85FC-066F-4343-9CF8-165A07A8763E}"/>
            </a:ext>
          </a:extLst>
        </xdr:cNvPr>
        <xdr:cNvCxnSpPr/>
      </xdr:nvCxnSpPr>
      <xdr:spPr>
        <a:xfrm>
          <a:off x="2565400" y="9589770"/>
          <a:ext cx="78994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101600</xdr:rowOff>
    </xdr:from>
    <xdr:to>
      <xdr:col>10</xdr:col>
      <xdr:colOff>165100</xdr:colOff>
      <xdr:row>57</xdr:row>
      <xdr:rowOff>31750</xdr:rowOff>
    </xdr:to>
    <xdr:sp macro="" textlink="">
      <xdr:nvSpPr>
        <xdr:cNvPr id="195" name="楕円 194">
          <a:extLst>
            <a:ext uri="{FF2B5EF4-FFF2-40B4-BE49-F238E27FC236}">
              <a16:creationId xmlns:a16="http://schemas.microsoft.com/office/drawing/2014/main" id="{B21D04ED-E07B-4318-B412-2CDA347AC19A}"/>
            </a:ext>
          </a:extLst>
        </xdr:cNvPr>
        <xdr:cNvSpPr/>
      </xdr:nvSpPr>
      <xdr:spPr>
        <a:xfrm>
          <a:off x="1739900" y="9489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152400</xdr:rowOff>
    </xdr:from>
    <xdr:to>
      <xdr:col>15</xdr:col>
      <xdr:colOff>50800</xdr:colOff>
      <xdr:row>57</xdr:row>
      <xdr:rowOff>34290</xdr:rowOff>
    </xdr:to>
    <xdr:cxnSp macro="">
      <xdr:nvCxnSpPr>
        <xdr:cNvPr id="196" name="直線コネクタ 195">
          <a:extLst>
            <a:ext uri="{FF2B5EF4-FFF2-40B4-BE49-F238E27FC236}">
              <a16:creationId xmlns:a16="http://schemas.microsoft.com/office/drawing/2014/main" id="{848634F2-7CF8-4E1A-B085-C70A81C08A83}"/>
            </a:ext>
          </a:extLst>
        </xdr:cNvPr>
        <xdr:cNvCxnSpPr/>
      </xdr:nvCxnSpPr>
      <xdr:spPr>
        <a:xfrm>
          <a:off x="1790700" y="9540240"/>
          <a:ext cx="7747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63500</xdr:rowOff>
    </xdr:from>
    <xdr:to>
      <xdr:col>6</xdr:col>
      <xdr:colOff>38100</xdr:colOff>
      <xdr:row>60</xdr:row>
      <xdr:rowOff>165100</xdr:rowOff>
    </xdr:to>
    <xdr:sp macro="" textlink="">
      <xdr:nvSpPr>
        <xdr:cNvPr id="197" name="楕円 196">
          <a:extLst>
            <a:ext uri="{FF2B5EF4-FFF2-40B4-BE49-F238E27FC236}">
              <a16:creationId xmlns:a16="http://schemas.microsoft.com/office/drawing/2014/main" id="{6523FB75-AD56-4C8C-A5BB-2BB4525B5707}"/>
            </a:ext>
          </a:extLst>
        </xdr:cNvPr>
        <xdr:cNvSpPr/>
      </xdr:nvSpPr>
      <xdr:spPr>
        <a:xfrm>
          <a:off x="965200" y="101219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152400</xdr:rowOff>
    </xdr:from>
    <xdr:to>
      <xdr:col>10</xdr:col>
      <xdr:colOff>114300</xdr:colOff>
      <xdr:row>60</xdr:row>
      <xdr:rowOff>114300</xdr:rowOff>
    </xdr:to>
    <xdr:cxnSp macro="">
      <xdr:nvCxnSpPr>
        <xdr:cNvPr id="198" name="直線コネクタ 197">
          <a:extLst>
            <a:ext uri="{FF2B5EF4-FFF2-40B4-BE49-F238E27FC236}">
              <a16:creationId xmlns:a16="http://schemas.microsoft.com/office/drawing/2014/main" id="{FB74A8C2-86B9-4C90-B1DC-880A6F8FC29F}"/>
            </a:ext>
          </a:extLst>
        </xdr:cNvPr>
        <xdr:cNvCxnSpPr/>
      </xdr:nvCxnSpPr>
      <xdr:spPr>
        <a:xfrm flipV="1">
          <a:off x="1008380" y="9540240"/>
          <a:ext cx="782320" cy="632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63</xdr:row>
      <xdr:rowOff>41927</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D45C2525-FADD-4B47-9A48-4945680318D4}"/>
            </a:ext>
          </a:extLst>
        </xdr:cNvPr>
        <xdr:cNvSpPr txBox="1"/>
      </xdr:nvSpPr>
      <xdr:spPr>
        <a:xfrm>
          <a:off x="317056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22877</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8935E368-D9F5-4057-8633-7183EE08913A}"/>
            </a:ext>
          </a:extLst>
        </xdr:cNvPr>
        <xdr:cNvSpPr txBox="1"/>
      </xdr:nvSpPr>
      <xdr:spPr>
        <a:xfrm>
          <a:off x="238570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11447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4DB53E7-A9F4-40BC-8A88-AEE544F4FEA4}"/>
            </a:ext>
          </a:extLst>
        </xdr:cNvPr>
        <xdr:cNvSpPr txBox="1"/>
      </xdr:nvSpPr>
      <xdr:spPr>
        <a:xfrm>
          <a:off x="1611004"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170197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CDC8FA89-171D-4FDC-8658-6477CD01DCEA}"/>
            </a:ext>
          </a:extLst>
        </xdr:cNvPr>
        <xdr:cNvSpPr txBox="1"/>
      </xdr:nvSpPr>
      <xdr:spPr>
        <a:xfrm>
          <a:off x="836304" y="989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151147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FDC76FE9-AAD3-4068-9AB1-715F3A7C6FFF}"/>
            </a:ext>
          </a:extLst>
        </xdr:cNvPr>
        <xdr:cNvSpPr txBox="1"/>
      </xdr:nvSpPr>
      <xdr:spPr>
        <a:xfrm>
          <a:off x="3170564" y="937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101617</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855DD563-A635-4B33-B02F-E1CB5032CDCA}"/>
            </a:ext>
          </a:extLst>
        </xdr:cNvPr>
        <xdr:cNvSpPr txBox="1"/>
      </xdr:nvSpPr>
      <xdr:spPr>
        <a:xfrm>
          <a:off x="2385704" y="932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48277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6BB252C8-F89C-4451-9FC5-689484FEB50A}"/>
            </a:ext>
          </a:extLst>
        </xdr:cNvPr>
        <xdr:cNvSpPr txBox="1"/>
      </xdr:nvSpPr>
      <xdr:spPr>
        <a:xfrm>
          <a:off x="1611004" y="926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156227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B1CCCA08-B3EB-4F2B-8F32-1DF45FFBB3DA}"/>
            </a:ext>
          </a:extLst>
        </xdr:cNvPr>
        <xdr:cNvSpPr txBox="1"/>
      </xdr:nvSpPr>
      <xdr:spPr>
        <a:xfrm>
          <a:off x="83630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B02E0CF1-12A1-4C58-AA5B-D3B4D127854B}"/>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43547-5E00-4AD1-AB25-CD16E7F827FB}"/>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95AA6AE-16F0-4589-A0DC-9DEA8C077F3B}"/>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BE4B72E-ED19-4391-90BF-D527104C9B33}"/>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C15B9D12-BA75-4C22-9E7C-76AFFC806E0B}"/>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46053CB-01D6-4D55-81B9-A22E1DD7170C}"/>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83CA5747-B91F-4EBF-BAF1-AD59DC3E7628}"/>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3A821A24-CC7F-4392-BCD4-28BCFEE18A71}"/>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4E9C646B-95A1-4AF6-9AA2-15A7611F7527}"/>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11E3B6DC-86DE-4284-A56F-AAB2DC3010FE}"/>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6F8713E6-6A1C-4082-9730-D00B576EE341}"/>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C4DDD2AB-0A3E-40DA-8B59-38163D6778D1}"/>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CE535916-CA84-41EC-91E0-ABB196335799}"/>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71078EC-D7D5-47D2-BB59-E7B98EB08D05}"/>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A9CB80E2-DA31-471D-9CCB-3778A4524C5F}"/>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803CB283-EF7C-419B-BD44-A7AA8053158D}"/>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F82EAE90-2705-4B51-BBB1-4DD36D8963F1}"/>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2486AA66-F9CC-4E15-9473-5B2D44414277}"/>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4A329EDD-13EB-45BF-BFCA-0493EBEBC39E}"/>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6" name="テキスト ボックス 225">
          <a:extLst>
            <a:ext uri="{FF2B5EF4-FFF2-40B4-BE49-F238E27FC236}">
              <a16:creationId xmlns:a16="http://schemas.microsoft.com/office/drawing/2014/main" id="{D1AD9465-6695-405A-A82A-F8339F48E81F}"/>
            </a:ext>
          </a:extLst>
        </xdr:cNvPr>
        <xdr:cNvSpPr txBox="1"/>
      </xdr:nvSpPr>
      <xdr:spPr>
        <a:xfrm>
          <a:off x="5299921" y="91770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9FD6C844-AD4A-4797-9923-0387A048A4CF}"/>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8" name="テキスト ボックス 227">
          <a:extLst>
            <a:ext uri="{FF2B5EF4-FFF2-40B4-BE49-F238E27FC236}">
              <a16:creationId xmlns:a16="http://schemas.microsoft.com/office/drawing/2014/main" id="{B9634E06-3D60-43C5-A3D3-E4194134ED8F}"/>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DC132927-9208-4F45-BF6C-26917A001CE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12455</xdr:rowOff>
    </xdr:from>
    <xdr:to>
      <xdr:col>54</xdr:col>
      <xdr:colOff>189865</xdr:colOff>
      <xdr:row>64</xdr:row>
      <xdr:rowOff>6462</xdr:rowOff>
    </xdr:to>
    <xdr:cxnSp macro="">
      <xdr:nvCxnSpPr>
        <xdr:cNvPr id="230" name="直線コネクタ 229">
          <a:extLst>
            <a:ext uri="{FF2B5EF4-FFF2-40B4-BE49-F238E27FC236}">
              <a16:creationId xmlns:a16="http://schemas.microsoft.com/office/drawing/2014/main" id="{3C16DE6D-42CC-47C4-9476-3C7400DFAADE}"/>
            </a:ext>
          </a:extLst>
        </xdr:cNvPr>
        <xdr:cNvCxnSpPr/>
      </xdr:nvCxnSpPr>
      <xdr:spPr>
        <a:xfrm flipV="1">
          <a:off x="9219565" y="9232655"/>
          <a:ext cx="0" cy="15027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10289</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B7C0024D-6EA5-4588-A1D7-8391E3D9DB17}"/>
            </a:ext>
          </a:extLst>
        </xdr:cNvPr>
        <xdr:cNvSpPr txBox="1"/>
      </xdr:nvSpPr>
      <xdr:spPr>
        <a:xfrm>
          <a:off x="9258300" y="10739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6462</xdr:rowOff>
    </xdr:from>
    <xdr:to>
      <xdr:col>55</xdr:col>
      <xdr:colOff>88900</xdr:colOff>
      <xdr:row>64</xdr:row>
      <xdr:rowOff>6462</xdr:rowOff>
    </xdr:to>
    <xdr:cxnSp macro="">
      <xdr:nvCxnSpPr>
        <xdr:cNvPr id="232" name="直線コネクタ 231">
          <a:extLst>
            <a:ext uri="{FF2B5EF4-FFF2-40B4-BE49-F238E27FC236}">
              <a16:creationId xmlns:a16="http://schemas.microsoft.com/office/drawing/2014/main" id="{5271EDF1-AAB1-4658-99A7-5766BC25CADF}"/>
            </a:ext>
          </a:extLst>
        </xdr:cNvPr>
        <xdr:cNvCxnSpPr/>
      </xdr:nvCxnSpPr>
      <xdr:spPr>
        <a:xfrm>
          <a:off x="9154160" y="107354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130582</xdr:rowOff>
    </xdr:from>
    <xdr:ext cx="599010" cy="259045"/>
    <xdr:sp macro="" textlink="">
      <xdr:nvSpPr>
        <xdr:cNvPr id="233" name="【橋りょう・トンネル】&#10;一人当たり有形固定資産（償却資産）額最大値テキスト">
          <a:extLst>
            <a:ext uri="{FF2B5EF4-FFF2-40B4-BE49-F238E27FC236}">
              <a16:creationId xmlns:a16="http://schemas.microsoft.com/office/drawing/2014/main" id="{AE82D7E3-2F5B-43EC-8204-D8834E4EC316}"/>
            </a:ext>
          </a:extLst>
        </xdr:cNvPr>
        <xdr:cNvSpPr txBox="1"/>
      </xdr:nvSpPr>
      <xdr:spPr>
        <a:xfrm>
          <a:off x="9258300" y="9015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12455</xdr:rowOff>
    </xdr:from>
    <xdr:to>
      <xdr:col>55</xdr:col>
      <xdr:colOff>88900</xdr:colOff>
      <xdr:row>55</xdr:row>
      <xdr:rowOff>12455</xdr:rowOff>
    </xdr:to>
    <xdr:cxnSp macro="">
      <xdr:nvCxnSpPr>
        <xdr:cNvPr id="234" name="直線コネクタ 233">
          <a:extLst>
            <a:ext uri="{FF2B5EF4-FFF2-40B4-BE49-F238E27FC236}">
              <a16:creationId xmlns:a16="http://schemas.microsoft.com/office/drawing/2014/main" id="{1E056448-7B45-4052-AAE4-8CAEB48A1843}"/>
            </a:ext>
          </a:extLst>
        </xdr:cNvPr>
        <xdr:cNvCxnSpPr/>
      </xdr:nvCxnSpPr>
      <xdr:spPr>
        <a:xfrm>
          <a:off x="9154160" y="92326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57</xdr:row>
      <xdr:rowOff>142216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3F98B51B-75BC-4D4C-A07F-99C356334205}"/>
            </a:ext>
          </a:extLst>
        </xdr:cNvPr>
        <xdr:cNvSpPr txBox="1"/>
      </xdr:nvSpPr>
      <xdr:spPr>
        <a:xfrm>
          <a:off x="9258300" y="96976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119339</xdr:rowOff>
    </xdr:from>
    <xdr:to>
      <xdr:col>55</xdr:col>
      <xdr:colOff>50800</xdr:colOff>
      <xdr:row>59</xdr:row>
      <xdr:rowOff>49489</xdr:rowOff>
    </xdr:to>
    <xdr:sp macro="" textlink="">
      <xdr:nvSpPr>
        <xdr:cNvPr id="236" name="フローチャート: 判断 235">
          <a:extLst>
            <a:ext uri="{FF2B5EF4-FFF2-40B4-BE49-F238E27FC236}">
              <a16:creationId xmlns:a16="http://schemas.microsoft.com/office/drawing/2014/main" id="{5F351BC4-BD89-40F0-A2CB-0466208BE5D9}"/>
            </a:ext>
          </a:extLst>
        </xdr:cNvPr>
        <xdr:cNvSpPr/>
      </xdr:nvSpPr>
      <xdr:spPr>
        <a:xfrm>
          <a:off x="9192260" y="98424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58</xdr:row>
      <xdr:rowOff>133139</xdr:rowOff>
    </xdr:from>
    <xdr:to>
      <xdr:col>50</xdr:col>
      <xdr:colOff>165100</xdr:colOff>
      <xdr:row>59</xdr:row>
      <xdr:rowOff>63289</xdr:rowOff>
    </xdr:to>
    <xdr:sp macro="" textlink="">
      <xdr:nvSpPr>
        <xdr:cNvPr id="237" name="フローチャート: 判断 236">
          <a:extLst>
            <a:ext uri="{FF2B5EF4-FFF2-40B4-BE49-F238E27FC236}">
              <a16:creationId xmlns:a16="http://schemas.microsoft.com/office/drawing/2014/main" id="{5B876C7B-EF09-4FF3-A82D-CD9F3E7DD75B}"/>
            </a:ext>
          </a:extLst>
        </xdr:cNvPr>
        <xdr:cNvSpPr/>
      </xdr:nvSpPr>
      <xdr:spPr>
        <a:xfrm>
          <a:off x="8445500" y="98562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59</xdr:row>
      <xdr:rowOff>33954</xdr:rowOff>
    </xdr:from>
    <xdr:to>
      <xdr:col>46</xdr:col>
      <xdr:colOff>38100</xdr:colOff>
      <xdr:row>59</xdr:row>
      <xdr:rowOff>135554</xdr:rowOff>
    </xdr:to>
    <xdr:sp macro="" textlink="">
      <xdr:nvSpPr>
        <xdr:cNvPr id="238" name="フローチャート: 判断 237">
          <a:extLst>
            <a:ext uri="{FF2B5EF4-FFF2-40B4-BE49-F238E27FC236}">
              <a16:creationId xmlns:a16="http://schemas.microsoft.com/office/drawing/2014/main" id="{C4D87B34-5B9B-4BEC-8EE3-FC0E7886139A}"/>
            </a:ext>
          </a:extLst>
        </xdr:cNvPr>
        <xdr:cNvSpPr/>
      </xdr:nvSpPr>
      <xdr:spPr>
        <a:xfrm>
          <a:off x="7670800" y="99247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59</xdr:row>
      <xdr:rowOff>53388</xdr:rowOff>
    </xdr:from>
    <xdr:to>
      <xdr:col>41</xdr:col>
      <xdr:colOff>101600</xdr:colOff>
      <xdr:row>59</xdr:row>
      <xdr:rowOff>154988</xdr:rowOff>
    </xdr:to>
    <xdr:sp macro="" textlink="">
      <xdr:nvSpPr>
        <xdr:cNvPr id="239" name="フローチャート: 判断 238">
          <a:extLst>
            <a:ext uri="{FF2B5EF4-FFF2-40B4-BE49-F238E27FC236}">
              <a16:creationId xmlns:a16="http://schemas.microsoft.com/office/drawing/2014/main" id="{DBBAD72F-2EE3-4AEE-A4A7-B4515E8322F2}"/>
            </a:ext>
          </a:extLst>
        </xdr:cNvPr>
        <xdr:cNvSpPr/>
      </xdr:nvSpPr>
      <xdr:spPr>
        <a:xfrm>
          <a:off x="6873240" y="994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129733</xdr:rowOff>
    </xdr:from>
    <xdr:to>
      <xdr:col>36</xdr:col>
      <xdr:colOff>165100</xdr:colOff>
      <xdr:row>61</xdr:row>
      <xdr:rowOff>59883</xdr:rowOff>
    </xdr:to>
    <xdr:sp macro="" textlink="">
      <xdr:nvSpPr>
        <xdr:cNvPr id="240" name="フローチャート: 判断 239">
          <a:extLst>
            <a:ext uri="{FF2B5EF4-FFF2-40B4-BE49-F238E27FC236}">
              <a16:creationId xmlns:a16="http://schemas.microsoft.com/office/drawing/2014/main" id="{75F6D522-AE82-4EB1-A701-A9242B7BBAA0}"/>
            </a:ext>
          </a:extLst>
        </xdr:cNvPr>
        <xdr:cNvSpPr/>
      </xdr:nvSpPr>
      <xdr:spPr>
        <a:xfrm>
          <a:off x="6098540" y="101881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D9E30FB-F55E-4FCA-8C3B-61F52E9FF148}"/>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FFD6166-3D7F-4943-A7F2-AFE0CAB0499D}"/>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56AA49D-A100-4DCD-BBC8-C610D865CB5D}"/>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6A3E3AD-FC55-47A8-A737-27CC1DACE70F}"/>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6573694-12DF-4C2B-A66E-FBE2A8D1F1C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127112</xdr:rowOff>
    </xdr:from>
    <xdr:to>
      <xdr:col>55</xdr:col>
      <xdr:colOff>50800</xdr:colOff>
      <xdr:row>64</xdr:row>
      <xdr:rowOff>57262</xdr:rowOff>
    </xdr:to>
    <xdr:sp macro="" textlink="">
      <xdr:nvSpPr>
        <xdr:cNvPr id="246" name="楕円 245">
          <a:extLst>
            <a:ext uri="{FF2B5EF4-FFF2-40B4-BE49-F238E27FC236}">
              <a16:creationId xmlns:a16="http://schemas.microsoft.com/office/drawing/2014/main" id="{A87DA341-4013-4698-8200-313B0D0C75DE}"/>
            </a:ext>
          </a:extLst>
        </xdr:cNvPr>
        <xdr:cNvSpPr/>
      </xdr:nvSpPr>
      <xdr:spPr>
        <a:xfrm>
          <a:off x="9192260" y="106884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42039</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5ADA39C3-A3EE-4B50-B474-DCE6C0BA2585}"/>
            </a:ext>
          </a:extLst>
        </xdr:cNvPr>
        <xdr:cNvSpPr txBox="1"/>
      </xdr:nvSpPr>
      <xdr:spPr>
        <a:xfrm>
          <a:off x="9258300" y="1060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127382</xdr:rowOff>
    </xdr:from>
    <xdr:to>
      <xdr:col>50</xdr:col>
      <xdr:colOff>165100</xdr:colOff>
      <xdr:row>64</xdr:row>
      <xdr:rowOff>57532</xdr:rowOff>
    </xdr:to>
    <xdr:sp macro="" textlink="">
      <xdr:nvSpPr>
        <xdr:cNvPr id="248" name="楕円 247">
          <a:extLst>
            <a:ext uri="{FF2B5EF4-FFF2-40B4-BE49-F238E27FC236}">
              <a16:creationId xmlns:a16="http://schemas.microsoft.com/office/drawing/2014/main" id="{DAEB19B4-9147-4D31-A90C-EB9C5E9FC4B8}"/>
            </a:ext>
          </a:extLst>
        </xdr:cNvPr>
        <xdr:cNvSpPr/>
      </xdr:nvSpPr>
      <xdr:spPr>
        <a:xfrm>
          <a:off x="8445500" y="106887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6462</xdr:rowOff>
    </xdr:from>
    <xdr:to>
      <xdr:col>55</xdr:col>
      <xdr:colOff>0</xdr:colOff>
      <xdr:row>64</xdr:row>
      <xdr:rowOff>6732</xdr:rowOff>
    </xdr:to>
    <xdr:cxnSp macro="">
      <xdr:nvCxnSpPr>
        <xdr:cNvPr id="249" name="直線コネクタ 248">
          <a:extLst>
            <a:ext uri="{FF2B5EF4-FFF2-40B4-BE49-F238E27FC236}">
              <a16:creationId xmlns:a16="http://schemas.microsoft.com/office/drawing/2014/main" id="{E359412B-D7DF-473E-9B11-E1288CDC97F6}"/>
            </a:ext>
          </a:extLst>
        </xdr:cNvPr>
        <xdr:cNvCxnSpPr/>
      </xdr:nvCxnSpPr>
      <xdr:spPr>
        <a:xfrm flipV="1">
          <a:off x="8496300" y="10735422"/>
          <a:ext cx="723900" cy="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127771</xdr:rowOff>
    </xdr:from>
    <xdr:to>
      <xdr:col>46</xdr:col>
      <xdr:colOff>38100</xdr:colOff>
      <xdr:row>64</xdr:row>
      <xdr:rowOff>57921</xdr:rowOff>
    </xdr:to>
    <xdr:sp macro="" textlink="">
      <xdr:nvSpPr>
        <xdr:cNvPr id="250" name="楕円 249">
          <a:extLst>
            <a:ext uri="{FF2B5EF4-FFF2-40B4-BE49-F238E27FC236}">
              <a16:creationId xmlns:a16="http://schemas.microsoft.com/office/drawing/2014/main" id="{7BBEA1F4-F014-4BF3-9F31-0E35D5FCAFE9}"/>
            </a:ext>
          </a:extLst>
        </xdr:cNvPr>
        <xdr:cNvSpPr/>
      </xdr:nvSpPr>
      <xdr:spPr>
        <a:xfrm>
          <a:off x="7670800" y="106890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6732</xdr:rowOff>
    </xdr:from>
    <xdr:to>
      <xdr:col>50</xdr:col>
      <xdr:colOff>114300</xdr:colOff>
      <xdr:row>64</xdr:row>
      <xdr:rowOff>7121</xdr:rowOff>
    </xdr:to>
    <xdr:cxnSp macro="">
      <xdr:nvCxnSpPr>
        <xdr:cNvPr id="251" name="直線コネクタ 250">
          <a:extLst>
            <a:ext uri="{FF2B5EF4-FFF2-40B4-BE49-F238E27FC236}">
              <a16:creationId xmlns:a16="http://schemas.microsoft.com/office/drawing/2014/main" id="{87D3408D-A6C4-4869-A01B-220B4D329530}"/>
            </a:ext>
          </a:extLst>
        </xdr:cNvPr>
        <xdr:cNvCxnSpPr/>
      </xdr:nvCxnSpPr>
      <xdr:spPr>
        <a:xfrm flipV="1">
          <a:off x="7713980" y="10735692"/>
          <a:ext cx="782320" cy="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128148</xdr:rowOff>
    </xdr:from>
    <xdr:to>
      <xdr:col>41</xdr:col>
      <xdr:colOff>101600</xdr:colOff>
      <xdr:row>64</xdr:row>
      <xdr:rowOff>58298</xdr:rowOff>
    </xdr:to>
    <xdr:sp macro="" textlink="">
      <xdr:nvSpPr>
        <xdr:cNvPr id="252" name="楕円 251">
          <a:extLst>
            <a:ext uri="{FF2B5EF4-FFF2-40B4-BE49-F238E27FC236}">
              <a16:creationId xmlns:a16="http://schemas.microsoft.com/office/drawing/2014/main" id="{42011DE2-52D6-45C8-8435-4552BF8356AC}"/>
            </a:ext>
          </a:extLst>
        </xdr:cNvPr>
        <xdr:cNvSpPr/>
      </xdr:nvSpPr>
      <xdr:spPr>
        <a:xfrm>
          <a:off x="6873240" y="106894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7121</xdr:rowOff>
    </xdr:from>
    <xdr:to>
      <xdr:col>45</xdr:col>
      <xdr:colOff>177800</xdr:colOff>
      <xdr:row>64</xdr:row>
      <xdr:rowOff>7498</xdr:rowOff>
    </xdr:to>
    <xdr:cxnSp macro="">
      <xdr:nvCxnSpPr>
        <xdr:cNvPr id="253" name="直線コネクタ 252">
          <a:extLst>
            <a:ext uri="{FF2B5EF4-FFF2-40B4-BE49-F238E27FC236}">
              <a16:creationId xmlns:a16="http://schemas.microsoft.com/office/drawing/2014/main" id="{88CC7185-A935-45BE-842D-2C0198C3EF96}"/>
            </a:ext>
          </a:extLst>
        </xdr:cNvPr>
        <xdr:cNvCxnSpPr/>
      </xdr:nvCxnSpPr>
      <xdr:spPr>
        <a:xfrm flipV="1">
          <a:off x="6924040" y="10736081"/>
          <a:ext cx="789940" cy="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148703</xdr:rowOff>
    </xdr:from>
    <xdr:to>
      <xdr:col>36</xdr:col>
      <xdr:colOff>165100</xdr:colOff>
      <xdr:row>64</xdr:row>
      <xdr:rowOff>78853</xdr:rowOff>
    </xdr:to>
    <xdr:sp macro="" textlink="">
      <xdr:nvSpPr>
        <xdr:cNvPr id="254" name="楕円 253">
          <a:extLst>
            <a:ext uri="{FF2B5EF4-FFF2-40B4-BE49-F238E27FC236}">
              <a16:creationId xmlns:a16="http://schemas.microsoft.com/office/drawing/2014/main" id="{E6D4EC5D-1BA9-4071-8360-60649F4603CA}"/>
            </a:ext>
          </a:extLst>
        </xdr:cNvPr>
        <xdr:cNvSpPr/>
      </xdr:nvSpPr>
      <xdr:spPr>
        <a:xfrm>
          <a:off x="6098540" y="107100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7498</xdr:rowOff>
    </xdr:from>
    <xdr:to>
      <xdr:col>41</xdr:col>
      <xdr:colOff>50800</xdr:colOff>
      <xdr:row>64</xdr:row>
      <xdr:rowOff>28053</xdr:rowOff>
    </xdr:to>
    <xdr:cxnSp macro="">
      <xdr:nvCxnSpPr>
        <xdr:cNvPr id="255" name="直線コネクタ 254">
          <a:extLst>
            <a:ext uri="{FF2B5EF4-FFF2-40B4-BE49-F238E27FC236}">
              <a16:creationId xmlns:a16="http://schemas.microsoft.com/office/drawing/2014/main" id="{74A38C9C-9C34-4194-B28A-BA6CB44EB28E}"/>
            </a:ext>
          </a:extLst>
        </xdr:cNvPr>
        <xdr:cNvCxnSpPr/>
      </xdr:nvCxnSpPr>
      <xdr:spPr>
        <a:xfrm flipV="1">
          <a:off x="6149340" y="10736458"/>
          <a:ext cx="774700" cy="20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57</xdr:row>
      <xdr:rowOff>79816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1E7F4867-1A7F-4594-9C48-570EDB9C3343}"/>
            </a:ext>
          </a:extLst>
        </xdr:cNvPr>
        <xdr:cNvSpPr txBox="1"/>
      </xdr:nvSpPr>
      <xdr:spPr>
        <a:xfrm>
          <a:off x="8214575" y="9635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152081</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9ABB33CD-F59C-4ED6-BA9F-79E0A8BEE67E}"/>
            </a:ext>
          </a:extLst>
        </xdr:cNvPr>
        <xdr:cNvSpPr txBox="1"/>
      </xdr:nvSpPr>
      <xdr:spPr>
        <a:xfrm>
          <a:off x="7444955" y="9707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65</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CC263124-BAE8-4F9D-9F3A-2708AF45CA87}"/>
            </a:ext>
          </a:extLst>
        </xdr:cNvPr>
        <xdr:cNvSpPr txBox="1"/>
      </xdr:nvSpPr>
      <xdr:spPr>
        <a:xfrm>
          <a:off x="6670255" y="9723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76410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BB1ADA05-CED0-4B9A-A242-910E3D2AE625}"/>
            </a:ext>
          </a:extLst>
        </xdr:cNvPr>
        <xdr:cNvSpPr txBox="1"/>
      </xdr:nvSpPr>
      <xdr:spPr>
        <a:xfrm>
          <a:off x="5872695" y="9967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48659</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8860ABCC-2CF6-4048-BBC5-6BFF7A8C8FB8}"/>
            </a:ext>
          </a:extLst>
        </xdr:cNvPr>
        <xdr:cNvSpPr txBox="1"/>
      </xdr:nvSpPr>
      <xdr:spPr>
        <a:xfrm>
          <a:off x="8239271" y="10777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49048</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0355AD81-4565-4E57-8611-D424E07EC85B}"/>
            </a:ext>
          </a:extLst>
        </xdr:cNvPr>
        <xdr:cNvSpPr txBox="1"/>
      </xdr:nvSpPr>
      <xdr:spPr>
        <a:xfrm>
          <a:off x="7477271" y="10778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49425</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E48E286C-1BDF-4C39-BCB2-96FB6D6CBA0B}"/>
            </a:ext>
          </a:extLst>
        </xdr:cNvPr>
        <xdr:cNvSpPr txBox="1"/>
      </xdr:nvSpPr>
      <xdr:spPr>
        <a:xfrm>
          <a:off x="6702571" y="10778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69980</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A07ACBFA-F5E6-4577-ADB0-6AD9861F4543}"/>
            </a:ext>
          </a:extLst>
        </xdr:cNvPr>
        <xdr:cNvSpPr txBox="1"/>
      </xdr:nvSpPr>
      <xdr:spPr>
        <a:xfrm>
          <a:off x="5905011" y="10798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E73A9E3E-ACCA-4FCC-AC0C-4E9913AE2BC3}"/>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82E1E056-460A-415A-93F5-7E3AC88FE8CA}"/>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1B2D89E-40AE-4845-A6FB-20CFF57A06FE}"/>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1734791-E6E8-48D9-AAF2-9DBDAAC50EC6}"/>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6B1855FB-A7B6-4407-A086-33136BC6B0CB}"/>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485C09CB-F92D-4D06-BB86-4182AAD98737}"/>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93DDF5D6-861E-4799-AC27-532E7342E379}"/>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FB5EE980-0903-4C17-99FC-02463939A6EF}"/>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E9BBBA6-1861-4122-ABD3-DE11AEA2189F}"/>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C740795-C3D2-4122-BF76-FFECC5C35464}"/>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D63143A3-C51E-4647-8FAB-7B233AE4E28B}"/>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3D828D7E-1F98-47B1-86D4-C4BD4AE20709}"/>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6" name="テキスト ボックス 275">
          <a:extLst>
            <a:ext uri="{FF2B5EF4-FFF2-40B4-BE49-F238E27FC236}">
              <a16:creationId xmlns:a16="http://schemas.microsoft.com/office/drawing/2014/main" id="{E428E12A-364A-4328-A556-526864150502}"/>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83557052-CB81-401D-880D-9156E640B78D}"/>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EC47282E-EB82-4CB5-8225-15D719E7B43D}"/>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393BEDBC-49C9-49FA-9FA2-20F83B7AA8D8}"/>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86629301-9771-49D8-88E8-A16B83D414B6}"/>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AD7BD87C-0A91-45D3-B8FB-0B02A9BE3CCA}"/>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5A71C5FC-A980-486E-B262-90ECBA286AC2}"/>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37BF5A7F-89C8-4BF6-BEF0-65AE5703BDEC}"/>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0FDA24CC-EE8E-4CEB-AD45-209B01847F21}"/>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2D651AFD-BF3F-4633-B1C5-86F976574BA7}"/>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159258</xdr:rowOff>
    </xdr:from>
    <xdr:to>
      <xdr:col>24</xdr:col>
      <xdr:colOff>62865</xdr:colOff>
      <xdr:row>85</xdr:row>
      <xdr:rowOff>118111</xdr:rowOff>
    </xdr:to>
    <xdr:cxnSp macro="">
      <xdr:nvCxnSpPr>
        <xdr:cNvPr id="286" name="直線コネクタ 285">
          <a:extLst>
            <a:ext uri="{FF2B5EF4-FFF2-40B4-BE49-F238E27FC236}">
              <a16:creationId xmlns:a16="http://schemas.microsoft.com/office/drawing/2014/main" id="{13C23341-91BE-4599-9604-9140703C2E84}"/>
            </a:ext>
          </a:extLst>
        </xdr:cNvPr>
        <xdr:cNvCxnSpPr/>
      </xdr:nvCxnSpPr>
      <xdr:spPr>
        <a:xfrm flipV="1">
          <a:off x="4086225" y="13402818"/>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121938</xdr:rowOff>
    </xdr:from>
    <xdr:ext cx="405111" cy="259045"/>
    <xdr:sp macro="" textlink="">
      <xdr:nvSpPr>
        <xdr:cNvPr id="287" name="【公営住宅】&#10;有形固定資産減価償却率最小値テキスト">
          <a:extLst>
            <a:ext uri="{FF2B5EF4-FFF2-40B4-BE49-F238E27FC236}">
              <a16:creationId xmlns:a16="http://schemas.microsoft.com/office/drawing/2014/main" id="{0DA75DAE-2077-4350-8AAB-A4259B48D600}"/>
            </a:ext>
          </a:extLst>
        </xdr:cNvPr>
        <xdr:cNvSpPr txBox="1"/>
      </xdr:nvSpPr>
      <xdr:spPr>
        <a:xfrm>
          <a:off x="4124960"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118111</xdr:rowOff>
    </xdr:from>
    <xdr:to>
      <xdr:col>24</xdr:col>
      <xdr:colOff>152400</xdr:colOff>
      <xdr:row>85</xdr:row>
      <xdr:rowOff>118111</xdr:rowOff>
    </xdr:to>
    <xdr:cxnSp macro="">
      <xdr:nvCxnSpPr>
        <xdr:cNvPr id="288" name="直線コネクタ 287">
          <a:extLst>
            <a:ext uri="{FF2B5EF4-FFF2-40B4-BE49-F238E27FC236}">
              <a16:creationId xmlns:a16="http://schemas.microsoft.com/office/drawing/2014/main" id="{1CA8E2B6-0605-4422-A37D-3EF19FFDF0F7}"/>
            </a:ext>
          </a:extLst>
        </xdr:cNvPr>
        <xdr:cNvCxnSpPr/>
      </xdr:nvCxnSpPr>
      <xdr:spPr>
        <a:xfrm>
          <a:off x="4020820" y="143675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105935</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00BC9AFE-DAB3-4BD5-A4E3-4F5DDCB62927}"/>
            </a:ext>
          </a:extLst>
        </xdr:cNvPr>
        <xdr:cNvSpPr txBox="1"/>
      </xdr:nvSpPr>
      <xdr:spPr>
        <a:xfrm>
          <a:off x="4124960" y="13181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159258</xdr:rowOff>
    </xdr:from>
    <xdr:to>
      <xdr:col>24</xdr:col>
      <xdr:colOff>152400</xdr:colOff>
      <xdr:row>79</xdr:row>
      <xdr:rowOff>159258</xdr:rowOff>
    </xdr:to>
    <xdr:cxnSp macro="">
      <xdr:nvCxnSpPr>
        <xdr:cNvPr id="290" name="直線コネクタ 289">
          <a:extLst>
            <a:ext uri="{FF2B5EF4-FFF2-40B4-BE49-F238E27FC236}">
              <a16:creationId xmlns:a16="http://schemas.microsoft.com/office/drawing/2014/main" id="{55AC1771-BDC7-4B67-BF19-9B896E6F2A80}"/>
            </a:ext>
          </a:extLst>
        </xdr:cNvPr>
        <xdr:cNvCxnSpPr/>
      </xdr:nvCxnSpPr>
      <xdr:spPr>
        <a:xfrm>
          <a:off x="4020820" y="134028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169181</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C01C5F79-EDA3-49D4-8C0A-624872E490E0}"/>
            </a:ext>
          </a:extLst>
        </xdr:cNvPr>
        <xdr:cNvSpPr txBox="1"/>
      </xdr:nvSpPr>
      <xdr:spPr>
        <a:xfrm>
          <a:off x="4124960" y="140833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19304</xdr:rowOff>
    </xdr:from>
    <xdr:to>
      <xdr:col>24</xdr:col>
      <xdr:colOff>114300</xdr:colOff>
      <xdr:row>84</xdr:row>
      <xdr:rowOff>120904</xdr:rowOff>
    </xdr:to>
    <xdr:sp macro="" textlink="">
      <xdr:nvSpPr>
        <xdr:cNvPr id="292" name="フローチャート: 判断 291">
          <a:extLst>
            <a:ext uri="{FF2B5EF4-FFF2-40B4-BE49-F238E27FC236}">
              <a16:creationId xmlns:a16="http://schemas.microsoft.com/office/drawing/2014/main" id="{BB3FFE41-6C81-47E7-87ED-CF09794CD043}"/>
            </a:ext>
          </a:extLst>
        </xdr:cNvPr>
        <xdr:cNvSpPr/>
      </xdr:nvSpPr>
      <xdr:spPr>
        <a:xfrm>
          <a:off x="4036060" y="14101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167894</xdr:rowOff>
    </xdr:from>
    <xdr:to>
      <xdr:col>20</xdr:col>
      <xdr:colOff>38100</xdr:colOff>
      <xdr:row>84</xdr:row>
      <xdr:rowOff>98044</xdr:rowOff>
    </xdr:to>
    <xdr:sp macro="" textlink="">
      <xdr:nvSpPr>
        <xdr:cNvPr id="293" name="フローチャート: 判断 292">
          <a:extLst>
            <a:ext uri="{FF2B5EF4-FFF2-40B4-BE49-F238E27FC236}">
              <a16:creationId xmlns:a16="http://schemas.microsoft.com/office/drawing/2014/main" id="{E31853D2-FBC0-4317-9541-31A15505D1CA}"/>
            </a:ext>
          </a:extLst>
        </xdr:cNvPr>
        <xdr:cNvSpPr/>
      </xdr:nvSpPr>
      <xdr:spPr>
        <a:xfrm>
          <a:off x="3312160" y="140820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12446</xdr:rowOff>
    </xdr:from>
    <xdr:to>
      <xdr:col>15</xdr:col>
      <xdr:colOff>101600</xdr:colOff>
      <xdr:row>83</xdr:row>
      <xdr:rowOff>114046</xdr:rowOff>
    </xdr:to>
    <xdr:sp macro="" textlink="">
      <xdr:nvSpPr>
        <xdr:cNvPr id="294" name="フローチャート: 判断 293">
          <a:extLst>
            <a:ext uri="{FF2B5EF4-FFF2-40B4-BE49-F238E27FC236}">
              <a16:creationId xmlns:a16="http://schemas.microsoft.com/office/drawing/2014/main" id="{93427DBE-1914-4692-BD90-C9D746A74C55}"/>
            </a:ext>
          </a:extLst>
        </xdr:cNvPr>
        <xdr:cNvSpPr/>
      </xdr:nvSpPr>
      <xdr:spPr>
        <a:xfrm>
          <a:off x="2514600" y="13926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7874</xdr:rowOff>
    </xdr:from>
    <xdr:to>
      <xdr:col>10</xdr:col>
      <xdr:colOff>165100</xdr:colOff>
      <xdr:row>83</xdr:row>
      <xdr:rowOff>109474</xdr:rowOff>
    </xdr:to>
    <xdr:sp macro="" textlink="">
      <xdr:nvSpPr>
        <xdr:cNvPr id="295" name="フローチャート: 判断 294">
          <a:extLst>
            <a:ext uri="{FF2B5EF4-FFF2-40B4-BE49-F238E27FC236}">
              <a16:creationId xmlns:a16="http://schemas.microsoft.com/office/drawing/2014/main" id="{DF38F76F-5C94-4037-ADEF-D8609F4F3684}"/>
            </a:ext>
          </a:extLst>
        </xdr:cNvPr>
        <xdr:cNvSpPr/>
      </xdr:nvSpPr>
      <xdr:spPr>
        <a:xfrm>
          <a:off x="1739900" y="1392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161037</xdr:rowOff>
    </xdr:from>
    <xdr:to>
      <xdr:col>6</xdr:col>
      <xdr:colOff>38100</xdr:colOff>
      <xdr:row>82</xdr:row>
      <xdr:rowOff>91187</xdr:rowOff>
    </xdr:to>
    <xdr:sp macro="" textlink="">
      <xdr:nvSpPr>
        <xdr:cNvPr id="296" name="フローチャート: 判断 295">
          <a:extLst>
            <a:ext uri="{FF2B5EF4-FFF2-40B4-BE49-F238E27FC236}">
              <a16:creationId xmlns:a16="http://schemas.microsoft.com/office/drawing/2014/main" id="{9786F893-197E-49DB-8B30-1B7EBFC2E52F}"/>
            </a:ext>
          </a:extLst>
        </xdr:cNvPr>
        <xdr:cNvSpPr/>
      </xdr:nvSpPr>
      <xdr:spPr>
        <a:xfrm>
          <a:off x="965200" y="137398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63B090F8-AD3F-4711-B488-3D3CBB03AB92}"/>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E9D83161-F750-4302-B7EC-D3E0DA571536}"/>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2A6998B-D66B-4351-B145-E7550A298F16}"/>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04B57A4-1A7A-463E-990B-ABF824D57689}"/>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C36E7EB-3985-47F8-800B-EB792CC37BEC}"/>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108458</xdr:rowOff>
    </xdr:from>
    <xdr:to>
      <xdr:col>24</xdr:col>
      <xdr:colOff>114300</xdr:colOff>
      <xdr:row>80</xdr:row>
      <xdr:rowOff>38608</xdr:rowOff>
    </xdr:to>
    <xdr:sp macro="" textlink="">
      <xdr:nvSpPr>
        <xdr:cNvPr id="302" name="楕円 301">
          <a:extLst>
            <a:ext uri="{FF2B5EF4-FFF2-40B4-BE49-F238E27FC236}">
              <a16:creationId xmlns:a16="http://schemas.microsoft.com/office/drawing/2014/main" id="{0FA00DCB-3E9C-497E-B60A-1D7E9B995D0A}"/>
            </a:ext>
          </a:extLst>
        </xdr:cNvPr>
        <xdr:cNvSpPr/>
      </xdr:nvSpPr>
      <xdr:spPr>
        <a:xfrm>
          <a:off x="4036060" y="133520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61485</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59891953-D0D7-4A42-8CBA-734FBEC0C1D8}"/>
            </a:ext>
          </a:extLst>
        </xdr:cNvPr>
        <xdr:cNvSpPr txBox="1"/>
      </xdr:nvSpPr>
      <xdr:spPr>
        <a:xfrm>
          <a:off x="4124960" y="13305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55880</xdr:rowOff>
    </xdr:from>
    <xdr:to>
      <xdr:col>20</xdr:col>
      <xdr:colOff>38100</xdr:colOff>
      <xdr:row>79</xdr:row>
      <xdr:rowOff>157480</xdr:rowOff>
    </xdr:to>
    <xdr:sp macro="" textlink="">
      <xdr:nvSpPr>
        <xdr:cNvPr id="304" name="楕円 303">
          <a:extLst>
            <a:ext uri="{FF2B5EF4-FFF2-40B4-BE49-F238E27FC236}">
              <a16:creationId xmlns:a16="http://schemas.microsoft.com/office/drawing/2014/main" id="{F14A9C9F-FD1E-4BFF-BBF9-A10EE15EC37D}"/>
            </a:ext>
          </a:extLst>
        </xdr:cNvPr>
        <xdr:cNvSpPr/>
      </xdr:nvSpPr>
      <xdr:spPr>
        <a:xfrm>
          <a:off x="3312160" y="132994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106680</xdr:rowOff>
    </xdr:from>
    <xdr:to>
      <xdr:col>24</xdr:col>
      <xdr:colOff>63500</xdr:colOff>
      <xdr:row>79</xdr:row>
      <xdr:rowOff>159258</xdr:rowOff>
    </xdr:to>
    <xdr:cxnSp macro="">
      <xdr:nvCxnSpPr>
        <xdr:cNvPr id="305" name="直線コネクタ 304">
          <a:extLst>
            <a:ext uri="{FF2B5EF4-FFF2-40B4-BE49-F238E27FC236}">
              <a16:creationId xmlns:a16="http://schemas.microsoft.com/office/drawing/2014/main" id="{5A3A8EE2-A5C9-4F3D-8B09-8D0C9800BADD}"/>
            </a:ext>
          </a:extLst>
        </xdr:cNvPr>
        <xdr:cNvCxnSpPr/>
      </xdr:nvCxnSpPr>
      <xdr:spPr>
        <a:xfrm>
          <a:off x="3355340" y="13350240"/>
          <a:ext cx="73152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3302</xdr:rowOff>
    </xdr:from>
    <xdr:to>
      <xdr:col>15</xdr:col>
      <xdr:colOff>101600</xdr:colOff>
      <xdr:row>79</xdr:row>
      <xdr:rowOff>104902</xdr:rowOff>
    </xdr:to>
    <xdr:sp macro="" textlink="">
      <xdr:nvSpPr>
        <xdr:cNvPr id="306" name="楕円 305">
          <a:extLst>
            <a:ext uri="{FF2B5EF4-FFF2-40B4-BE49-F238E27FC236}">
              <a16:creationId xmlns:a16="http://schemas.microsoft.com/office/drawing/2014/main" id="{A99F6AE6-7E3D-44DD-9ECA-2AE0226BB90B}"/>
            </a:ext>
          </a:extLst>
        </xdr:cNvPr>
        <xdr:cNvSpPr/>
      </xdr:nvSpPr>
      <xdr:spPr>
        <a:xfrm>
          <a:off x="2514600" y="1324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54102</xdr:rowOff>
    </xdr:from>
    <xdr:to>
      <xdr:col>19</xdr:col>
      <xdr:colOff>177800</xdr:colOff>
      <xdr:row>79</xdr:row>
      <xdr:rowOff>106680</xdr:rowOff>
    </xdr:to>
    <xdr:cxnSp macro="">
      <xdr:nvCxnSpPr>
        <xdr:cNvPr id="307" name="直線コネクタ 306">
          <a:extLst>
            <a:ext uri="{FF2B5EF4-FFF2-40B4-BE49-F238E27FC236}">
              <a16:creationId xmlns:a16="http://schemas.microsoft.com/office/drawing/2014/main" id="{150230A0-4598-4F32-A60E-9DF9ED0CD5AE}"/>
            </a:ext>
          </a:extLst>
        </xdr:cNvPr>
        <xdr:cNvCxnSpPr/>
      </xdr:nvCxnSpPr>
      <xdr:spPr>
        <a:xfrm>
          <a:off x="2565400" y="13297662"/>
          <a:ext cx="78994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126746</xdr:rowOff>
    </xdr:from>
    <xdr:to>
      <xdr:col>10</xdr:col>
      <xdr:colOff>165100</xdr:colOff>
      <xdr:row>79</xdr:row>
      <xdr:rowOff>56896</xdr:rowOff>
    </xdr:to>
    <xdr:sp macro="" textlink="">
      <xdr:nvSpPr>
        <xdr:cNvPr id="308" name="楕円 307">
          <a:extLst>
            <a:ext uri="{FF2B5EF4-FFF2-40B4-BE49-F238E27FC236}">
              <a16:creationId xmlns:a16="http://schemas.microsoft.com/office/drawing/2014/main" id="{D130CCF2-5886-4586-B682-C5CDD0FB1CC7}"/>
            </a:ext>
          </a:extLst>
        </xdr:cNvPr>
        <xdr:cNvSpPr/>
      </xdr:nvSpPr>
      <xdr:spPr>
        <a:xfrm>
          <a:off x="1739900" y="132026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6096</xdr:rowOff>
    </xdr:from>
    <xdr:to>
      <xdr:col>15</xdr:col>
      <xdr:colOff>50800</xdr:colOff>
      <xdr:row>79</xdr:row>
      <xdr:rowOff>54102</xdr:rowOff>
    </xdr:to>
    <xdr:cxnSp macro="">
      <xdr:nvCxnSpPr>
        <xdr:cNvPr id="309" name="直線コネクタ 308">
          <a:extLst>
            <a:ext uri="{FF2B5EF4-FFF2-40B4-BE49-F238E27FC236}">
              <a16:creationId xmlns:a16="http://schemas.microsoft.com/office/drawing/2014/main" id="{5162B90B-4D5F-4A6C-8610-D5BC66E6358C}"/>
            </a:ext>
          </a:extLst>
        </xdr:cNvPr>
        <xdr:cNvCxnSpPr/>
      </xdr:nvCxnSpPr>
      <xdr:spPr>
        <a:xfrm>
          <a:off x="1790700" y="13249656"/>
          <a:ext cx="7747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94742</xdr:rowOff>
    </xdr:from>
    <xdr:to>
      <xdr:col>6</xdr:col>
      <xdr:colOff>38100</xdr:colOff>
      <xdr:row>79</xdr:row>
      <xdr:rowOff>24892</xdr:rowOff>
    </xdr:to>
    <xdr:sp macro="" textlink="">
      <xdr:nvSpPr>
        <xdr:cNvPr id="310" name="楕円 309">
          <a:extLst>
            <a:ext uri="{FF2B5EF4-FFF2-40B4-BE49-F238E27FC236}">
              <a16:creationId xmlns:a16="http://schemas.microsoft.com/office/drawing/2014/main" id="{B5D5C0F4-B5A6-4755-A466-08C95933B187}"/>
            </a:ext>
          </a:extLst>
        </xdr:cNvPr>
        <xdr:cNvSpPr/>
      </xdr:nvSpPr>
      <xdr:spPr>
        <a:xfrm>
          <a:off x="965200" y="131706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145542</xdr:rowOff>
    </xdr:from>
    <xdr:to>
      <xdr:col>10</xdr:col>
      <xdr:colOff>114300</xdr:colOff>
      <xdr:row>79</xdr:row>
      <xdr:rowOff>6096</xdr:rowOff>
    </xdr:to>
    <xdr:cxnSp macro="">
      <xdr:nvCxnSpPr>
        <xdr:cNvPr id="311" name="直線コネクタ 310">
          <a:extLst>
            <a:ext uri="{FF2B5EF4-FFF2-40B4-BE49-F238E27FC236}">
              <a16:creationId xmlns:a16="http://schemas.microsoft.com/office/drawing/2014/main" id="{C1F3AC8A-84E2-4C34-A0A3-AB410E51CF69}"/>
            </a:ext>
          </a:extLst>
        </xdr:cNvPr>
        <xdr:cNvCxnSpPr/>
      </xdr:nvCxnSpPr>
      <xdr:spPr>
        <a:xfrm>
          <a:off x="1008380" y="13221462"/>
          <a:ext cx="78232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89171</xdr:rowOff>
    </xdr:from>
    <xdr:ext cx="405111" cy="259045"/>
    <xdr:sp macro="" textlink="">
      <xdr:nvSpPr>
        <xdr:cNvPr id="312" name="n_1aveValue【公営住宅】&#10;有形固定資産減価償却率">
          <a:extLst>
            <a:ext uri="{FF2B5EF4-FFF2-40B4-BE49-F238E27FC236}">
              <a16:creationId xmlns:a16="http://schemas.microsoft.com/office/drawing/2014/main" id="{E97A32A7-CD4F-4C1A-BABA-28A1943FB58F}"/>
            </a:ext>
          </a:extLst>
        </xdr:cNvPr>
        <xdr:cNvSpPr txBox="1"/>
      </xdr:nvSpPr>
      <xdr:spPr>
        <a:xfrm>
          <a:off x="317056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105173</xdr:rowOff>
    </xdr:from>
    <xdr:ext cx="405111" cy="259045"/>
    <xdr:sp macro="" textlink="">
      <xdr:nvSpPr>
        <xdr:cNvPr id="313" name="n_2aveValue【公営住宅】&#10;有形固定資産減価償却率">
          <a:extLst>
            <a:ext uri="{FF2B5EF4-FFF2-40B4-BE49-F238E27FC236}">
              <a16:creationId xmlns:a16="http://schemas.microsoft.com/office/drawing/2014/main" id="{5C552D4A-111C-4A14-A0BB-52F41ED440CF}"/>
            </a:ext>
          </a:extLst>
        </xdr:cNvPr>
        <xdr:cNvSpPr txBox="1"/>
      </xdr:nvSpPr>
      <xdr:spPr>
        <a:xfrm>
          <a:off x="2385704" y="14019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100601</xdr:rowOff>
    </xdr:from>
    <xdr:ext cx="405111" cy="259045"/>
    <xdr:sp macro="" textlink="">
      <xdr:nvSpPr>
        <xdr:cNvPr id="314" name="n_3aveValue【公営住宅】&#10;有形固定資産減価償却率">
          <a:extLst>
            <a:ext uri="{FF2B5EF4-FFF2-40B4-BE49-F238E27FC236}">
              <a16:creationId xmlns:a16="http://schemas.microsoft.com/office/drawing/2014/main" id="{BBE7168C-A775-4832-A2F3-206A837852FD}"/>
            </a:ext>
          </a:extLst>
        </xdr:cNvPr>
        <xdr:cNvSpPr txBox="1"/>
      </xdr:nvSpPr>
      <xdr:spPr>
        <a:xfrm>
          <a:off x="1611004" y="14014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82314</xdr:rowOff>
    </xdr:from>
    <xdr:ext cx="405111" cy="259045"/>
    <xdr:sp macro="" textlink="">
      <xdr:nvSpPr>
        <xdr:cNvPr id="315" name="n_4aveValue【公営住宅】&#10;有形固定資産減価償却率">
          <a:extLst>
            <a:ext uri="{FF2B5EF4-FFF2-40B4-BE49-F238E27FC236}">
              <a16:creationId xmlns:a16="http://schemas.microsoft.com/office/drawing/2014/main" id="{B946A610-8C49-4C3C-8111-E284B84E1403}"/>
            </a:ext>
          </a:extLst>
        </xdr:cNvPr>
        <xdr:cNvSpPr txBox="1"/>
      </xdr:nvSpPr>
      <xdr:spPr>
        <a:xfrm>
          <a:off x="836304" y="13828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2557</xdr:rowOff>
    </xdr:from>
    <xdr:ext cx="405111" cy="259045"/>
    <xdr:sp macro="" textlink="">
      <xdr:nvSpPr>
        <xdr:cNvPr id="316" name="n_1mainValue【公営住宅】&#10;有形固定資産減価償却率">
          <a:extLst>
            <a:ext uri="{FF2B5EF4-FFF2-40B4-BE49-F238E27FC236}">
              <a16:creationId xmlns:a16="http://schemas.microsoft.com/office/drawing/2014/main" id="{DA32CDFB-79D8-4DB1-BB74-7CB1758F1E6D}"/>
            </a:ext>
          </a:extLst>
        </xdr:cNvPr>
        <xdr:cNvSpPr txBox="1"/>
      </xdr:nvSpPr>
      <xdr:spPr>
        <a:xfrm>
          <a:off x="3170564" y="1307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121429</xdr:rowOff>
    </xdr:from>
    <xdr:ext cx="405111" cy="259045"/>
    <xdr:sp macro="" textlink="">
      <xdr:nvSpPr>
        <xdr:cNvPr id="317" name="n_2mainValue【公営住宅】&#10;有形固定資産減価償却率">
          <a:extLst>
            <a:ext uri="{FF2B5EF4-FFF2-40B4-BE49-F238E27FC236}">
              <a16:creationId xmlns:a16="http://schemas.microsoft.com/office/drawing/2014/main" id="{113E9094-DC85-4B6D-960C-805DEB43D209}"/>
            </a:ext>
          </a:extLst>
        </xdr:cNvPr>
        <xdr:cNvSpPr txBox="1"/>
      </xdr:nvSpPr>
      <xdr:spPr>
        <a:xfrm>
          <a:off x="2385704" y="13029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73423</xdr:rowOff>
    </xdr:from>
    <xdr:ext cx="405111" cy="259045"/>
    <xdr:sp macro="" textlink="">
      <xdr:nvSpPr>
        <xdr:cNvPr id="318" name="n_3mainValue【公営住宅】&#10;有形固定資産減価償却率">
          <a:extLst>
            <a:ext uri="{FF2B5EF4-FFF2-40B4-BE49-F238E27FC236}">
              <a16:creationId xmlns:a16="http://schemas.microsoft.com/office/drawing/2014/main" id="{7D6FDF82-7DFD-4D6A-9688-E2FB6D3B4D9C}"/>
            </a:ext>
          </a:extLst>
        </xdr:cNvPr>
        <xdr:cNvSpPr txBox="1"/>
      </xdr:nvSpPr>
      <xdr:spPr>
        <a:xfrm>
          <a:off x="1611004" y="12981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41419</xdr:rowOff>
    </xdr:from>
    <xdr:ext cx="405111" cy="259045"/>
    <xdr:sp macro="" textlink="">
      <xdr:nvSpPr>
        <xdr:cNvPr id="319" name="n_4mainValue【公営住宅】&#10;有形固定資産減価償却率">
          <a:extLst>
            <a:ext uri="{FF2B5EF4-FFF2-40B4-BE49-F238E27FC236}">
              <a16:creationId xmlns:a16="http://schemas.microsoft.com/office/drawing/2014/main" id="{1C66F527-170A-4B37-8C00-28BE99202870}"/>
            </a:ext>
          </a:extLst>
        </xdr:cNvPr>
        <xdr:cNvSpPr txBox="1"/>
      </xdr:nvSpPr>
      <xdr:spPr>
        <a:xfrm>
          <a:off x="836304" y="12949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327EF3B4-8942-4EAE-AC78-8B2C4CB5C1C1}"/>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AB3DE822-EE68-4C05-8378-715A160CA12A}"/>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28A86ACC-2282-4E48-968E-CDAA367B0DD8}"/>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62CB1E3F-FAEF-4B22-8A27-7F11A5BB5041}"/>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4F02498B-C985-4E74-A07E-3F14C234445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5D44E12C-80DF-47EE-B7BB-D21A64F5D341}"/>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37D89FA0-1084-412E-9C94-50B80B20866C}"/>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D7AF9E7B-116A-4117-A52E-8B7CE0968BFD}"/>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05D10516-C849-48E5-A1C5-8D702249B726}"/>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42B98D6F-D614-4FF3-A1AB-15C4586AD73A}"/>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88</xdr:row>
      <xdr:rowOff>10177</xdr:rowOff>
    </xdr:from>
    <xdr:ext cx="467179" cy="259045"/>
    <xdr:sp macro="" textlink="">
      <xdr:nvSpPr>
        <xdr:cNvPr id="330" name="テキスト ボックス 329">
          <a:extLst>
            <a:ext uri="{FF2B5EF4-FFF2-40B4-BE49-F238E27FC236}">
              <a16:creationId xmlns:a16="http://schemas.microsoft.com/office/drawing/2014/main" id="{E81A24AB-5A9D-45C4-9B4C-B6211E0E874C}"/>
            </a:ext>
          </a:extLst>
        </xdr:cNvPr>
        <xdr:cNvSpPr txBox="1"/>
      </xdr:nvSpPr>
      <xdr:spPr>
        <a:xfrm>
          <a:off x="54053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53BB3D61-B1A1-4F0B-A799-E79660F3B9D2}"/>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EFF802C0-C932-404C-8C47-9F62D94BDAE9}"/>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2AAF19AC-D495-4D2B-8CFB-BC1CB6EA95F9}"/>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E1C893D6-1D29-4C02-AE57-37D5BD711A98}"/>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D76263E3-FF79-4D90-BE0E-DBD6B830C979}"/>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C8AC7FBA-717B-40CA-A142-71BA1AA75438}"/>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9C5281F4-6DD8-4CDF-8B35-80420E3CA042}"/>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1E411470-C19A-4940-BDC7-4D08EF81EB03}"/>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14B74011-33B5-4BA2-815D-7C1378A8088C}"/>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C4C35BFF-4B22-4E81-90EC-BBD33FC35721}"/>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328FB6E9-C39E-4ACC-9BB6-8C0AB83D3806}"/>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5E90F263-3E18-4EDB-8A51-C3923E0E4ADD}"/>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05F0B31E-ECB1-41DC-A452-E8F25205CE48}"/>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110489</xdr:rowOff>
    </xdr:from>
    <xdr:to>
      <xdr:col>54</xdr:col>
      <xdr:colOff>189865</xdr:colOff>
      <xdr:row>85</xdr:row>
      <xdr:rowOff>156211</xdr:rowOff>
    </xdr:to>
    <xdr:cxnSp macro="">
      <xdr:nvCxnSpPr>
        <xdr:cNvPr id="344" name="直線コネクタ 343">
          <a:extLst>
            <a:ext uri="{FF2B5EF4-FFF2-40B4-BE49-F238E27FC236}">
              <a16:creationId xmlns:a16="http://schemas.microsoft.com/office/drawing/2014/main" id="{C2BF9961-EF96-4184-BF11-2EC7397289EF}"/>
            </a:ext>
          </a:extLst>
        </xdr:cNvPr>
        <xdr:cNvCxnSpPr/>
      </xdr:nvCxnSpPr>
      <xdr:spPr>
        <a:xfrm flipV="1">
          <a:off x="9219565" y="13018769"/>
          <a:ext cx="0" cy="1386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160038</xdr:rowOff>
    </xdr:from>
    <xdr:ext cx="469744" cy="259045"/>
    <xdr:sp macro="" textlink="">
      <xdr:nvSpPr>
        <xdr:cNvPr id="345" name="【公営住宅】&#10;一人当たり面積最小値テキスト">
          <a:extLst>
            <a:ext uri="{FF2B5EF4-FFF2-40B4-BE49-F238E27FC236}">
              <a16:creationId xmlns:a16="http://schemas.microsoft.com/office/drawing/2014/main" id="{E2CF733E-77D4-4739-90F5-CDB0FA38161C}"/>
            </a:ext>
          </a:extLst>
        </xdr:cNvPr>
        <xdr:cNvSpPr txBox="1"/>
      </xdr:nvSpPr>
      <xdr:spPr>
        <a:xfrm>
          <a:off x="9258300" y="1440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156211</xdr:rowOff>
    </xdr:from>
    <xdr:to>
      <xdr:col>55</xdr:col>
      <xdr:colOff>88900</xdr:colOff>
      <xdr:row>85</xdr:row>
      <xdr:rowOff>156211</xdr:rowOff>
    </xdr:to>
    <xdr:cxnSp macro="">
      <xdr:nvCxnSpPr>
        <xdr:cNvPr id="346" name="直線コネクタ 345">
          <a:extLst>
            <a:ext uri="{FF2B5EF4-FFF2-40B4-BE49-F238E27FC236}">
              <a16:creationId xmlns:a16="http://schemas.microsoft.com/office/drawing/2014/main" id="{F58C6634-99CB-47FE-A195-DE8D2400B904}"/>
            </a:ext>
          </a:extLst>
        </xdr:cNvPr>
        <xdr:cNvCxnSpPr/>
      </xdr:nvCxnSpPr>
      <xdr:spPr>
        <a:xfrm>
          <a:off x="9154160" y="144056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57166</xdr:rowOff>
    </xdr:from>
    <xdr:ext cx="469744" cy="259045"/>
    <xdr:sp macro="" textlink="">
      <xdr:nvSpPr>
        <xdr:cNvPr id="347" name="【公営住宅】&#10;一人当たり面積最大値テキスト">
          <a:extLst>
            <a:ext uri="{FF2B5EF4-FFF2-40B4-BE49-F238E27FC236}">
              <a16:creationId xmlns:a16="http://schemas.microsoft.com/office/drawing/2014/main" id="{AE09381E-9FB5-4B90-833F-327D7CF4F4B4}"/>
            </a:ext>
          </a:extLst>
        </xdr:cNvPr>
        <xdr:cNvSpPr txBox="1"/>
      </xdr:nvSpPr>
      <xdr:spPr>
        <a:xfrm>
          <a:off x="9258300" y="12797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110489</xdr:rowOff>
    </xdr:from>
    <xdr:to>
      <xdr:col>55</xdr:col>
      <xdr:colOff>88900</xdr:colOff>
      <xdr:row>77</xdr:row>
      <xdr:rowOff>110489</xdr:rowOff>
    </xdr:to>
    <xdr:cxnSp macro="">
      <xdr:nvCxnSpPr>
        <xdr:cNvPr id="348" name="直線コネクタ 347">
          <a:extLst>
            <a:ext uri="{FF2B5EF4-FFF2-40B4-BE49-F238E27FC236}">
              <a16:creationId xmlns:a16="http://schemas.microsoft.com/office/drawing/2014/main" id="{5316E7AC-7A74-4B4E-9A50-FBA525F3CE6B}"/>
            </a:ext>
          </a:extLst>
        </xdr:cNvPr>
        <xdr:cNvCxnSpPr/>
      </xdr:nvCxnSpPr>
      <xdr:spPr>
        <a:xfrm>
          <a:off x="9154160" y="13018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79</xdr:row>
      <xdr:rowOff>38752</xdr:rowOff>
    </xdr:from>
    <xdr:ext cx="469744" cy="259045"/>
    <xdr:sp macro="" textlink="">
      <xdr:nvSpPr>
        <xdr:cNvPr id="349" name="【公営住宅】&#10;一人当たり面積平均値テキスト">
          <a:extLst>
            <a:ext uri="{FF2B5EF4-FFF2-40B4-BE49-F238E27FC236}">
              <a16:creationId xmlns:a16="http://schemas.microsoft.com/office/drawing/2014/main" id="{317703D1-AB7A-4899-9B9C-2B9849ECEE36}"/>
            </a:ext>
          </a:extLst>
        </xdr:cNvPr>
        <xdr:cNvSpPr txBox="1"/>
      </xdr:nvSpPr>
      <xdr:spPr>
        <a:xfrm>
          <a:off x="9258300" y="132823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15875</xdr:rowOff>
    </xdr:from>
    <xdr:to>
      <xdr:col>55</xdr:col>
      <xdr:colOff>50800</xdr:colOff>
      <xdr:row>80</xdr:row>
      <xdr:rowOff>117475</xdr:rowOff>
    </xdr:to>
    <xdr:sp macro="" textlink="">
      <xdr:nvSpPr>
        <xdr:cNvPr id="350" name="フローチャート: 判断 349">
          <a:extLst>
            <a:ext uri="{FF2B5EF4-FFF2-40B4-BE49-F238E27FC236}">
              <a16:creationId xmlns:a16="http://schemas.microsoft.com/office/drawing/2014/main" id="{08276F1A-1A37-4117-93ED-907C95218FCE}"/>
            </a:ext>
          </a:extLst>
        </xdr:cNvPr>
        <xdr:cNvSpPr/>
      </xdr:nvSpPr>
      <xdr:spPr>
        <a:xfrm>
          <a:off x="9192260" y="134270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80</xdr:row>
      <xdr:rowOff>65405</xdr:rowOff>
    </xdr:from>
    <xdr:to>
      <xdr:col>50</xdr:col>
      <xdr:colOff>165100</xdr:colOff>
      <xdr:row>80</xdr:row>
      <xdr:rowOff>167005</xdr:rowOff>
    </xdr:to>
    <xdr:sp macro="" textlink="">
      <xdr:nvSpPr>
        <xdr:cNvPr id="351" name="フローチャート: 判断 350">
          <a:extLst>
            <a:ext uri="{FF2B5EF4-FFF2-40B4-BE49-F238E27FC236}">
              <a16:creationId xmlns:a16="http://schemas.microsoft.com/office/drawing/2014/main" id="{22641EFA-2288-49E8-9F70-1BB2C0E3A8CC}"/>
            </a:ext>
          </a:extLst>
        </xdr:cNvPr>
        <xdr:cNvSpPr/>
      </xdr:nvSpPr>
      <xdr:spPr>
        <a:xfrm>
          <a:off x="8445500" y="13476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80</xdr:row>
      <xdr:rowOff>105411</xdr:rowOff>
    </xdr:from>
    <xdr:to>
      <xdr:col>46</xdr:col>
      <xdr:colOff>38100</xdr:colOff>
      <xdr:row>81</xdr:row>
      <xdr:rowOff>35561</xdr:rowOff>
    </xdr:to>
    <xdr:sp macro="" textlink="">
      <xdr:nvSpPr>
        <xdr:cNvPr id="352" name="フローチャート: 判断 351">
          <a:extLst>
            <a:ext uri="{FF2B5EF4-FFF2-40B4-BE49-F238E27FC236}">
              <a16:creationId xmlns:a16="http://schemas.microsoft.com/office/drawing/2014/main" id="{A4822160-7734-449C-90FA-DD88423469E1}"/>
            </a:ext>
          </a:extLst>
        </xdr:cNvPr>
        <xdr:cNvSpPr/>
      </xdr:nvSpPr>
      <xdr:spPr>
        <a:xfrm>
          <a:off x="7670800" y="135166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80</xdr:row>
      <xdr:rowOff>120650</xdr:rowOff>
    </xdr:from>
    <xdr:to>
      <xdr:col>41</xdr:col>
      <xdr:colOff>101600</xdr:colOff>
      <xdr:row>81</xdr:row>
      <xdr:rowOff>50800</xdr:rowOff>
    </xdr:to>
    <xdr:sp macro="" textlink="">
      <xdr:nvSpPr>
        <xdr:cNvPr id="353" name="フローチャート: 判断 352">
          <a:extLst>
            <a:ext uri="{FF2B5EF4-FFF2-40B4-BE49-F238E27FC236}">
              <a16:creationId xmlns:a16="http://schemas.microsoft.com/office/drawing/2014/main" id="{23CAA69C-90C2-453C-A23A-C21AC8F26DF6}"/>
            </a:ext>
          </a:extLst>
        </xdr:cNvPr>
        <xdr:cNvSpPr/>
      </xdr:nvSpPr>
      <xdr:spPr>
        <a:xfrm>
          <a:off x="6873240" y="135318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53975</xdr:rowOff>
    </xdr:from>
    <xdr:to>
      <xdr:col>36</xdr:col>
      <xdr:colOff>165100</xdr:colOff>
      <xdr:row>82</xdr:row>
      <xdr:rowOff>155575</xdr:rowOff>
    </xdr:to>
    <xdr:sp macro="" textlink="">
      <xdr:nvSpPr>
        <xdr:cNvPr id="354" name="フローチャート: 判断 353">
          <a:extLst>
            <a:ext uri="{FF2B5EF4-FFF2-40B4-BE49-F238E27FC236}">
              <a16:creationId xmlns:a16="http://schemas.microsoft.com/office/drawing/2014/main" id="{BF3369A4-0B9D-42E7-B77C-C567F9619007}"/>
            </a:ext>
          </a:extLst>
        </xdr:cNvPr>
        <xdr:cNvSpPr/>
      </xdr:nvSpPr>
      <xdr:spPr>
        <a:xfrm>
          <a:off x="6098540" y="1380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CC07E92-D6A6-46A9-B3FD-652AF3808E0B}"/>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7D2E2E3-C784-4E15-99B0-5C9505F762EE}"/>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C2894A9-D9E7-48BF-92FF-F4E04D57362A}"/>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2DB50C3-591C-4B5C-BE68-44212AE13B2F}"/>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5670891C-FF81-4194-AB03-E45CD3027BBE}"/>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105411</xdr:rowOff>
    </xdr:from>
    <xdr:to>
      <xdr:col>55</xdr:col>
      <xdr:colOff>50800</xdr:colOff>
      <xdr:row>86</xdr:row>
      <xdr:rowOff>35561</xdr:rowOff>
    </xdr:to>
    <xdr:sp macro="" textlink="">
      <xdr:nvSpPr>
        <xdr:cNvPr id="360" name="楕円 359">
          <a:extLst>
            <a:ext uri="{FF2B5EF4-FFF2-40B4-BE49-F238E27FC236}">
              <a16:creationId xmlns:a16="http://schemas.microsoft.com/office/drawing/2014/main" id="{EF52A7DF-9B4E-479C-AA68-2FA87436DEA8}"/>
            </a:ext>
          </a:extLst>
        </xdr:cNvPr>
        <xdr:cNvSpPr/>
      </xdr:nvSpPr>
      <xdr:spPr>
        <a:xfrm>
          <a:off x="9192260" y="143548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20338</xdr:rowOff>
    </xdr:from>
    <xdr:ext cx="469744" cy="259045"/>
    <xdr:sp macro="" textlink="">
      <xdr:nvSpPr>
        <xdr:cNvPr id="361" name="【公営住宅】&#10;一人当たり面積該当値テキスト">
          <a:extLst>
            <a:ext uri="{FF2B5EF4-FFF2-40B4-BE49-F238E27FC236}">
              <a16:creationId xmlns:a16="http://schemas.microsoft.com/office/drawing/2014/main" id="{5DE488CC-0A90-4391-8D81-08DF309D22F3}"/>
            </a:ext>
          </a:extLst>
        </xdr:cNvPr>
        <xdr:cNvSpPr txBox="1"/>
      </xdr:nvSpPr>
      <xdr:spPr>
        <a:xfrm>
          <a:off x="9258300" y="1426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103505</xdr:rowOff>
    </xdr:from>
    <xdr:to>
      <xdr:col>50</xdr:col>
      <xdr:colOff>165100</xdr:colOff>
      <xdr:row>86</xdr:row>
      <xdr:rowOff>33655</xdr:rowOff>
    </xdr:to>
    <xdr:sp macro="" textlink="">
      <xdr:nvSpPr>
        <xdr:cNvPr id="362" name="楕円 361">
          <a:extLst>
            <a:ext uri="{FF2B5EF4-FFF2-40B4-BE49-F238E27FC236}">
              <a16:creationId xmlns:a16="http://schemas.microsoft.com/office/drawing/2014/main" id="{AECDE59D-6438-4F36-B04E-12186E90051E}"/>
            </a:ext>
          </a:extLst>
        </xdr:cNvPr>
        <xdr:cNvSpPr/>
      </xdr:nvSpPr>
      <xdr:spPr>
        <a:xfrm>
          <a:off x="8445500" y="143529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154305</xdr:rowOff>
    </xdr:from>
    <xdr:to>
      <xdr:col>55</xdr:col>
      <xdr:colOff>0</xdr:colOff>
      <xdr:row>85</xdr:row>
      <xdr:rowOff>156211</xdr:rowOff>
    </xdr:to>
    <xdr:cxnSp macro="">
      <xdr:nvCxnSpPr>
        <xdr:cNvPr id="363" name="直線コネクタ 362">
          <a:extLst>
            <a:ext uri="{FF2B5EF4-FFF2-40B4-BE49-F238E27FC236}">
              <a16:creationId xmlns:a16="http://schemas.microsoft.com/office/drawing/2014/main" id="{1D260903-A952-4B6D-8009-4A6DFC04211B}"/>
            </a:ext>
          </a:extLst>
        </xdr:cNvPr>
        <xdr:cNvCxnSpPr/>
      </xdr:nvCxnSpPr>
      <xdr:spPr>
        <a:xfrm>
          <a:off x="8496300" y="14403705"/>
          <a:ext cx="7239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107314</xdr:rowOff>
    </xdr:from>
    <xdr:to>
      <xdr:col>46</xdr:col>
      <xdr:colOff>38100</xdr:colOff>
      <xdr:row>86</xdr:row>
      <xdr:rowOff>37464</xdr:rowOff>
    </xdr:to>
    <xdr:sp macro="" textlink="">
      <xdr:nvSpPr>
        <xdr:cNvPr id="364" name="楕円 363">
          <a:extLst>
            <a:ext uri="{FF2B5EF4-FFF2-40B4-BE49-F238E27FC236}">
              <a16:creationId xmlns:a16="http://schemas.microsoft.com/office/drawing/2014/main" id="{AE12FE60-F90E-4873-B1C3-97E0AA7FA274}"/>
            </a:ext>
          </a:extLst>
        </xdr:cNvPr>
        <xdr:cNvSpPr/>
      </xdr:nvSpPr>
      <xdr:spPr>
        <a:xfrm>
          <a:off x="7670800" y="143567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154305</xdr:rowOff>
    </xdr:from>
    <xdr:to>
      <xdr:col>50</xdr:col>
      <xdr:colOff>114300</xdr:colOff>
      <xdr:row>85</xdr:row>
      <xdr:rowOff>158114</xdr:rowOff>
    </xdr:to>
    <xdr:cxnSp macro="">
      <xdr:nvCxnSpPr>
        <xdr:cNvPr id="365" name="直線コネクタ 364">
          <a:extLst>
            <a:ext uri="{FF2B5EF4-FFF2-40B4-BE49-F238E27FC236}">
              <a16:creationId xmlns:a16="http://schemas.microsoft.com/office/drawing/2014/main" id="{46906768-20C1-4242-8015-B7B9F45524DC}"/>
            </a:ext>
          </a:extLst>
        </xdr:cNvPr>
        <xdr:cNvCxnSpPr/>
      </xdr:nvCxnSpPr>
      <xdr:spPr>
        <a:xfrm flipV="1">
          <a:off x="7713980" y="14403705"/>
          <a:ext cx="78232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109220</xdr:rowOff>
    </xdr:from>
    <xdr:to>
      <xdr:col>41</xdr:col>
      <xdr:colOff>101600</xdr:colOff>
      <xdr:row>86</xdr:row>
      <xdr:rowOff>39370</xdr:rowOff>
    </xdr:to>
    <xdr:sp macro="" textlink="">
      <xdr:nvSpPr>
        <xdr:cNvPr id="366" name="楕円 365">
          <a:extLst>
            <a:ext uri="{FF2B5EF4-FFF2-40B4-BE49-F238E27FC236}">
              <a16:creationId xmlns:a16="http://schemas.microsoft.com/office/drawing/2014/main" id="{7DA4084B-0E33-4364-B237-60C232C71ED6}"/>
            </a:ext>
          </a:extLst>
        </xdr:cNvPr>
        <xdr:cNvSpPr/>
      </xdr:nvSpPr>
      <xdr:spPr>
        <a:xfrm>
          <a:off x="6873240" y="14358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158114</xdr:rowOff>
    </xdr:from>
    <xdr:to>
      <xdr:col>45</xdr:col>
      <xdr:colOff>177800</xdr:colOff>
      <xdr:row>85</xdr:row>
      <xdr:rowOff>160020</xdr:rowOff>
    </xdr:to>
    <xdr:cxnSp macro="">
      <xdr:nvCxnSpPr>
        <xdr:cNvPr id="367" name="直線コネクタ 366">
          <a:extLst>
            <a:ext uri="{FF2B5EF4-FFF2-40B4-BE49-F238E27FC236}">
              <a16:creationId xmlns:a16="http://schemas.microsoft.com/office/drawing/2014/main" id="{263DED3C-0046-486C-890E-8A3FFE49A653}"/>
            </a:ext>
          </a:extLst>
        </xdr:cNvPr>
        <xdr:cNvCxnSpPr/>
      </xdr:nvCxnSpPr>
      <xdr:spPr>
        <a:xfrm flipV="1">
          <a:off x="6924040" y="14407514"/>
          <a:ext cx="78994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116839</xdr:rowOff>
    </xdr:from>
    <xdr:to>
      <xdr:col>36</xdr:col>
      <xdr:colOff>165100</xdr:colOff>
      <xdr:row>86</xdr:row>
      <xdr:rowOff>46989</xdr:rowOff>
    </xdr:to>
    <xdr:sp macro="" textlink="">
      <xdr:nvSpPr>
        <xdr:cNvPr id="368" name="楕円 367">
          <a:extLst>
            <a:ext uri="{FF2B5EF4-FFF2-40B4-BE49-F238E27FC236}">
              <a16:creationId xmlns:a16="http://schemas.microsoft.com/office/drawing/2014/main" id="{0625F624-7F7E-4776-A9AA-678858C04E76}"/>
            </a:ext>
          </a:extLst>
        </xdr:cNvPr>
        <xdr:cNvSpPr/>
      </xdr:nvSpPr>
      <xdr:spPr>
        <a:xfrm>
          <a:off x="6098540" y="143662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160020</xdr:rowOff>
    </xdr:from>
    <xdr:to>
      <xdr:col>41</xdr:col>
      <xdr:colOff>50800</xdr:colOff>
      <xdr:row>85</xdr:row>
      <xdr:rowOff>167639</xdr:rowOff>
    </xdr:to>
    <xdr:cxnSp macro="">
      <xdr:nvCxnSpPr>
        <xdr:cNvPr id="369" name="直線コネクタ 368">
          <a:extLst>
            <a:ext uri="{FF2B5EF4-FFF2-40B4-BE49-F238E27FC236}">
              <a16:creationId xmlns:a16="http://schemas.microsoft.com/office/drawing/2014/main" id="{54414C85-8BE5-4C4A-AA25-A2484BCAC874}"/>
            </a:ext>
          </a:extLst>
        </xdr:cNvPr>
        <xdr:cNvCxnSpPr/>
      </xdr:nvCxnSpPr>
      <xdr:spPr>
        <a:xfrm flipV="1">
          <a:off x="6149340" y="14409420"/>
          <a:ext cx="7747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79</xdr:row>
      <xdr:rowOff>12082</xdr:rowOff>
    </xdr:from>
    <xdr:ext cx="469744" cy="259045"/>
    <xdr:sp macro="" textlink="">
      <xdr:nvSpPr>
        <xdr:cNvPr id="370" name="n_1aveValue【公営住宅】&#10;一人当たり面積">
          <a:extLst>
            <a:ext uri="{FF2B5EF4-FFF2-40B4-BE49-F238E27FC236}">
              <a16:creationId xmlns:a16="http://schemas.microsoft.com/office/drawing/2014/main" id="{2F566642-7A8A-4D28-AFAC-76E5B89D5A68}"/>
            </a:ext>
          </a:extLst>
        </xdr:cNvPr>
        <xdr:cNvSpPr txBox="1"/>
      </xdr:nvSpPr>
      <xdr:spPr>
        <a:xfrm>
          <a:off x="8271587" y="1325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52088</xdr:rowOff>
    </xdr:from>
    <xdr:ext cx="469744" cy="259045"/>
    <xdr:sp macro="" textlink="">
      <xdr:nvSpPr>
        <xdr:cNvPr id="371" name="n_2aveValue【公営住宅】&#10;一人当たり面積">
          <a:extLst>
            <a:ext uri="{FF2B5EF4-FFF2-40B4-BE49-F238E27FC236}">
              <a16:creationId xmlns:a16="http://schemas.microsoft.com/office/drawing/2014/main" id="{0D6EF7BC-B3E5-40B9-8250-B3A6C80F6FA2}"/>
            </a:ext>
          </a:extLst>
        </xdr:cNvPr>
        <xdr:cNvSpPr txBox="1"/>
      </xdr:nvSpPr>
      <xdr:spPr>
        <a:xfrm>
          <a:off x="7509587" y="13295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67327</xdr:rowOff>
    </xdr:from>
    <xdr:ext cx="469744" cy="259045"/>
    <xdr:sp macro="" textlink="">
      <xdr:nvSpPr>
        <xdr:cNvPr id="372" name="n_3aveValue【公営住宅】&#10;一人当たり面積">
          <a:extLst>
            <a:ext uri="{FF2B5EF4-FFF2-40B4-BE49-F238E27FC236}">
              <a16:creationId xmlns:a16="http://schemas.microsoft.com/office/drawing/2014/main" id="{0BE02E13-A10C-4CFD-B0E8-B573DF5E34BA}"/>
            </a:ext>
          </a:extLst>
        </xdr:cNvPr>
        <xdr:cNvSpPr txBox="1"/>
      </xdr:nvSpPr>
      <xdr:spPr>
        <a:xfrm>
          <a:off x="6712027" y="1331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652</xdr:rowOff>
    </xdr:from>
    <xdr:ext cx="469744" cy="259045"/>
    <xdr:sp macro="" textlink="">
      <xdr:nvSpPr>
        <xdr:cNvPr id="373" name="n_4aveValue【公営住宅】&#10;一人当たり面積">
          <a:extLst>
            <a:ext uri="{FF2B5EF4-FFF2-40B4-BE49-F238E27FC236}">
              <a16:creationId xmlns:a16="http://schemas.microsoft.com/office/drawing/2014/main" id="{C1B24B4E-B883-4392-A3EA-E047B24CC4EE}"/>
            </a:ext>
          </a:extLst>
        </xdr:cNvPr>
        <xdr:cNvSpPr txBox="1"/>
      </xdr:nvSpPr>
      <xdr:spPr>
        <a:xfrm>
          <a:off x="5937327" y="1357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24782</xdr:rowOff>
    </xdr:from>
    <xdr:ext cx="469744" cy="259045"/>
    <xdr:sp macro="" textlink="">
      <xdr:nvSpPr>
        <xdr:cNvPr id="374" name="n_1mainValue【公営住宅】&#10;一人当たり面積">
          <a:extLst>
            <a:ext uri="{FF2B5EF4-FFF2-40B4-BE49-F238E27FC236}">
              <a16:creationId xmlns:a16="http://schemas.microsoft.com/office/drawing/2014/main" id="{7F73C28B-09B0-4AC2-AF0D-43F0C5FBDF70}"/>
            </a:ext>
          </a:extLst>
        </xdr:cNvPr>
        <xdr:cNvSpPr txBox="1"/>
      </xdr:nvSpPr>
      <xdr:spPr>
        <a:xfrm>
          <a:off x="8271587" y="1444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28591</xdr:rowOff>
    </xdr:from>
    <xdr:ext cx="469744" cy="259045"/>
    <xdr:sp macro="" textlink="">
      <xdr:nvSpPr>
        <xdr:cNvPr id="375" name="n_2mainValue【公営住宅】&#10;一人当たり面積">
          <a:extLst>
            <a:ext uri="{FF2B5EF4-FFF2-40B4-BE49-F238E27FC236}">
              <a16:creationId xmlns:a16="http://schemas.microsoft.com/office/drawing/2014/main" id="{96CC913B-36D2-483A-80FD-F3EB30F4494F}"/>
            </a:ext>
          </a:extLst>
        </xdr:cNvPr>
        <xdr:cNvSpPr txBox="1"/>
      </xdr:nvSpPr>
      <xdr:spPr>
        <a:xfrm>
          <a:off x="7509587" y="14445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30497</xdr:rowOff>
    </xdr:from>
    <xdr:ext cx="469744" cy="259045"/>
    <xdr:sp macro="" textlink="">
      <xdr:nvSpPr>
        <xdr:cNvPr id="376" name="n_3mainValue【公営住宅】&#10;一人当たり面積">
          <a:extLst>
            <a:ext uri="{FF2B5EF4-FFF2-40B4-BE49-F238E27FC236}">
              <a16:creationId xmlns:a16="http://schemas.microsoft.com/office/drawing/2014/main" id="{0FAFE415-CDDA-43E7-A422-BFA9519701EB}"/>
            </a:ext>
          </a:extLst>
        </xdr:cNvPr>
        <xdr:cNvSpPr txBox="1"/>
      </xdr:nvSpPr>
      <xdr:spPr>
        <a:xfrm>
          <a:off x="6712027" y="1444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38116</xdr:rowOff>
    </xdr:from>
    <xdr:ext cx="469744" cy="259045"/>
    <xdr:sp macro="" textlink="">
      <xdr:nvSpPr>
        <xdr:cNvPr id="377" name="n_4mainValue【公営住宅】&#10;一人当たり面積">
          <a:extLst>
            <a:ext uri="{FF2B5EF4-FFF2-40B4-BE49-F238E27FC236}">
              <a16:creationId xmlns:a16="http://schemas.microsoft.com/office/drawing/2014/main" id="{C988EDA9-3312-4AEE-B0C6-7A1ABFAFFDAC}"/>
            </a:ext>
          </a:extLst>
        </xdr:cNvPr>
        <xdr:cNvSpPr txBox="1"/>
      </xdr:nvSpPr>
      <xdr:spPr>
        <a:xfrm>
          <a:off x="5937327" y="1445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C206D63D-ADBB-4F53-81C3-C444372DB5CE}"/>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E88F111A-2E73-4635-8D10-A3F4DCF537AE}"/>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97E7E5CF-6810-431B-BA6A-F04C2800B3B5}"/>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99C31738-043A-4CAE-BC18-4862F1C6E6F2}"/>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ED1206FE-D6F1-4AFD-B16D-B03A7FDA07F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1EB51081-CC16-46BD-89C3-9AC2CFF7EF2B}"/>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9A405762-C7C7-40CB-8AA9-7FE723AD00FF}"/>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A62F90B4-8A55-403D-8402-550D9EE42CAE}"/>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F55BF579-503D-4FA9-AC4D-C22DF28F8615}"/>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D776B6B1-23F4-4F98-B53C-0A61E2E6FA5C}"/>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8A39401E-67CD-41EF-92E2-BBF8CB26DD54}"/>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9759E124-5BD0-4A1B-AF57-493DE0B70D78}"/>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AB7E560E-2FC3-40AA-BDAB-838479CFE6AA}"/>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9F3DD655-932F-4B21-8731-2864AAAF4233}"/>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1A90AF0F-8CB9-4E1D-B15D-7DDF471739BE}"/>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FCF14584-575F-4C30-B8C5-F18D974E2DD9}"/>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DB49569B-B0CC-4B4B-B6B7-68D344F5EED8}"/>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4B46476C-68B1-4D3C-981B-A17A8DC90763}"/>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996835C8-B879-4E1C-A741-EB7590BD84FA}"/>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6A276E3A-7F52-44FF-9F34-B19968FE4247}"/>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5ED49F0C-7353-4167-9719-E33B34F7BD41}"/>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AC307F33-C320-4963-BA9A-E7D9DA93EF14}"/>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7E196D5F-2E01-494A-BB73-0FED14982F13}"/>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3392DBA2-2982-48F5-AB98-E95FA09BFEC4}"/>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DB53ED61-FF38-4FDD-86E4-B5B4A760BD3C}"/>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7C56914C-09A7-487C-AE80-03AE8382DC33}"/>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7489A672-1D67-4456-B3CB-C3F058502049}"/>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5" name="直線コネクタ 404">
          <a:extLst>
            <a:ext uri="{FF2B5EF4-FFF2-40B4-BE49-F238E27FC236}">
              <a16:creationId xmlns:a16="http://schemas.microsoft.com/office/drawing/2014/main" id="{D80C4E70-CAD4-4DEB-9F33-76EA5D5C2A2E}"/>
            </a:ext>
          </a:extLst>
        </xdr:cNvPr>
        <xdr:cNvCxnSpPr/>
      </xdr:nvCxnSpPr>
      <xdr:spPr>
        <a:xfrm>
          <a:off x="10960100" y="7006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406" name="テキスト ボックス 405">
          <a:extLst>
            <a:ext uri="{FF2B5EF4-FFF2-40B4-BE49-F238E27FC236}">
              <a16:creationId xmlns:a16="http://schemas.microsoft.com/office/drawing/2014/main" id="{320D429E-1302-4A95-883C-47E3A8780320}"/>
            </a:ext>
          </a:extLst>
        </xdr:cNvPr>
        <xdr:cNvSpPr txBox="1"/>
      </xdr:nvSpPr>
      <xdr:spPr>
        <a:xfrm>
          <a:off x="10602761" y="686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7" name="直線コネクタ 406">
          <a:extLst>
            <a:ext uri="{FF2B5EF4-FFF2-40B4-BE49-F238E27FC236}">
              <a16:creationId xmlns:a16="http://schemas.microsoft.com/office/drawing/2014/main" id="{8120B322-1A3A-4971-96F4-3E4180B3000A}"/>
            </a:ext>
          </a:extLst>
        </xdr:cNvPr>
        <xdr:cNvCxnSpPr/>
      </xdr:nvCxnSpPr>
      <xdr:spPr>
        <a:xfrm>
          <a:off x="10960100" y="6557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8" name="テキスト ボックス 407">
          <a:extLst>
            <a:ext uri="{FF2B5EF4-FFF2-40B4-BE49-F238E27FC236}">
              <a16:creationId xmlns:a16="http://schemas.microsoft.com/office/drawing/2014/main" id="{DC3D81A6-E3E6-4386-9AE3-2386BB861BF5}"/>
            </a:ext>
          </a:extLst>
        </xdr:cNvPr>
        <xdr:cNvSpPr txBox="1"/>
      </xdr:nvSpPr>
      <xdr:spPr>
        <a:xfrm>
          <a:off x="1060276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9" name="直線コネクタ 408">
          <a:extLst>
            <a:ext uri="{FF2B5EF4-FFF2-40B4-BE49-F238E27FC236}">
              <a16:creationId xmlns:a16="http://schemas.microsoft.com/office/drawing/2014/main" id="{EB451958-09B7-4568-A51F-E4C14A72F167}"/>
            </a:ext>
          </a:extLst>
        </xdr:cNvPr>
        <xdr:cNvCxnSpPr/>
      </xdr:nvCxnSpPr>
      <xdr:spPr>
        <a:xfrm>
          <a:off x="10960100" y="6111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10" name="テキスト ボックス 409">
          <a:extLst>
            <a:ext uri="{FF2B5EF4-FFF2-40B4-BE49-F238E27FC236}">
              <a16:creationId xmlns:a16="http://schemas.microsoft.com/office/drawing/2014/main" id="{FDD5B586-4548-4063-A966-8E656292AB7D}"/>
            </a:ext>
          </a:extLst>
        </xdr:cNvPr>
        <xdr:cNvSpPr txBox="1"/>
      </xdr:nvSpPr>
      <xdr:spPr>
        <a:xfrm>
          <a:off x="1060276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1" name="直線コネクタ 410">
          <a:extLst>
            <a:ext uri="{FF2B5EF4-FFF2-40B4-BE49-F238E27FC236}">
              <a16:creationId xmlns:a16="http://schemas.microsoft.com/office/drawing/2014/main" id="{A3A3867F-27F2-487F-B47E-8B719515A00F}"/>
            </a:ext>
          </a:extLst>
        </xdr:cNvPr>
        <xdr:cNvCxnSpPr/>
      </xdr:nvCxnSpPr>
      <xdr:spPr>
        <a:xfrm>
          <a:off x="10960100" y="5665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2" name="テキスト ボックス 411">
          <a:extLst>
            <a:ext uri="{FF2B5EF4-FFF2-40B4-BE49-F238E27FC236}">
              <a16:creationId xmlns:a16="http://schemas.microsoft.com/office/drawing/2014/main" id="{887BA12B-2264-4F89-B9CA-552FF89B0B96}"/>
            </a:ext>
          </a:extLst>
        </xdr:cNvPr>
        <xdr:cNvSpPr txBox="1"/>
      </xdr:nvSpPr>
      <xdr:spPr>
        <a:xfrm>
          <a:off x="1060276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9567489F-06C2-41E7-9534-F659330566FE}"/>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4" name="テキスト ボックス 413">
          <a:extLst>
            <a:ext uri="{FF2B5EF4-FFF2-40B4-BE49-F238E27FC236}">
              <a16:creationId xmlns:a16="http://schemas.microsoft.com/office/drawing/2014/main" id="{12C9ED3F-5B87-4ACA-8B6B-445787AF1119}"/>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30D4F4CC-DF26-4F0A-962C-BB148B663BE7}"/>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160782</xdr:rowOff>
    </xdr:from>
    <xdr:to>
      <xdr:col>85</xdr:col>
      <xdr:colOff>126364</xdr:colOff>
      <xdr:row>41</xdr:row>
      <xdr:rowOff>167640</xdr:rowOff>
    </xdr:to>
    <xdr:cxnSp macro="">
      <xdr:nvCxnSpPr>
        <xdr:cNvPr id="416" name="直線コネクタ 415">
          <a:extLst>
            <a:ext uri="{FF2B5EF4-FFF2-40B4-BE49-F238E27FC236}">
              <a16:creationId xmlns:a16="http://schemas.microsoft.com/office/drawing/2014/main" id="{BA702C46-793C-42B0-9923-C24A51E4E112}"/>
            </a:ext>
          </a:extLst>
        </xdr:cNvPr>
        <xdr:cNvCxnSpPr/>
      </xdr:nvCxnSpPr>
      <xdr:spPr>
        <a:xfrm flipV="1">
          <a:off x="14375764" y="5860542"/>
          <a:ext cx="0" cy="1180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660C775F-17BD-4709-BAF1-14E3E9A30C08}"/>
            </a:ext>
          </a:extLst>
        </xdr:cNvPr>
        <xdr:cNvSpPr txBox="1"/>
      </xdr:nvSpPr>
      <xdr:spPr>
        <a:xfrm>
          <a:off x="14414500" y="704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167640</xdr:rowOff>
    </xdr:from>
    <xdr:to>
      <xdr:col>86</xdr:col>
      <xdr:colOff>25400</xdr:colOff>
      <xdr:row>41</xdr:row>
      <xdr:rowOff>167640</xdr:rowOff>
    </xdr:to>
    <xdr:cxnSp macro="">
      <xdr:nvCxnSpPr>
        <xdr:cNvPr id="418" name="直線コネクタ 417">
          <a:extLst>
            <a:ext uri="{FF2B5EF4-FFF2-40B4-BE49-F238E27FC236}">
              <a16:creationId xmlns:a16="http://schemas.microsoft.com/office/drawing/2014/main" id="{31E9CAF8-9E5D-4A8F-97C5-4FA2E5840521}"/>
            </a:ext>
          </a:extLst>
        </xdr:cNvPr>
        <xdr:cNvCxnSpPr/>
      </xdr:nvCxnSpPr>
      <xdr:spPr>
        <a:xfrm>
          <a:off x="14287500" y="7040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107459</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B650C1D2-C9F4-46A4-B917-23123541ABB9}"/>
            </a:ext>
          </a:extLst>
        </xdr:cNvPr>
        <xdr:cNvSpPr txBox="1"/>
      </xdr:nvSpPr>
      <xdr:spPr>
        <a:xfrm>
          <a:off x="14414500" y="5639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160782</xdr:rowOff>
    </xdr:from>
    <xdr:to>
      <xdr:col>86</xdr:col>
      <xdr:colOff>25400</xdr:colOff>
      <xdr:row>34</xdr:row>
      <xdr:rowOff>160782</xdr:rowOff>
    </xdr:to>
    <xdr:cxnSp macro="">
      <xdr:nvCxnSpPr>
        <xdr:cNvPr id="420" name="直線コネクタ 419">
          <a:extLst>
            <a:ext uri="{FF2B5EF4-FFF2-40B4-BE49-F238E27FC236}">
              <a16:creationId xmlns:a16="http://schemas.microsoft.com/office/drawing/2014/main" id="{E03F4292-59A4-4F99-B06C-B5DDCE10A13C}"/>
            </a:ext>
          </a:extLst>
        </xdr:cNvPr>
        <xdr:cNvCxnSpPr/>
      </xdr:nvCxnSpPr>
      <xdr:spPr>
        <a:xfrm>
          <a:off x="14287500" y="58605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271</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75157FE8-2A76-47AA-B69A-9C9B19506954}"/>
            </a:ext>
          </a:extLst>
        </xdr:cNvPr>
        <xdr:cNvSpPr txBox="1"/>
      </xdr:nvSpPr>
      <xdr:spPr>
        <a:xfrm>
          <a:off x="14414500" y="6202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148844</xdr:rowOff>
    </xdr:from>
    <xdr:to>
      <xdr:col>85</xdr:col>
      <xdr:colOff>177800</xdr:colOff>
      <xdr:row>38</xdr:row>
      <xdr:rowOff>78994</xdr:rowOff>
    </xdr:to>
    <xdr:sp macro="" textlink="">
      <xdr:nvSpPr>
        <xdr:cNvPr id="422" name="フローチャート: 判断 421">
          <a:extLst>
            <a:ext uri="{FF2B5EF4-FFF2-40B4-BE49-F238E27FC236}">
              <a16:creationId xmlns:a16="http://schemas.microsoft.com/office/drawing/2014/main" id="{B2BC6352-4BA8-46C9-B6E1-943EA847A025}"/>
            </a:ext>
          </a:extLst>
        </xdr:cNvPr>
        <xdr:cNvSpPr/>
      </xdr:nvSpPr>
      <xdr:spPr>
        <a:xfrm>
          <a:off x="14325600" y="635152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87122</xdr:rowOff>
    </xdr:from>
    <xdr:to>
      <xdr:col>81</xdr:col>
      <xdr:colOff>101600</xdr:colOff>
      <xdr:row>38</xdr:row>
      <xdr:rowOff>17272</xdr:rowOff>
    </xdr:to>
    <xdr:sp macro="" textlink="">
      <xdr:nvSpPr>
        <xdr:cNvPr id="423" name="フローチャート: 判断 422">
          <a:extLst>
            <a:ext uri="{FF2B5EF4-FFF2-40B4-BE49-F238E27FC236}">
              <a16:creationId xmlns:a16="http://schemas.microsoft.com/office/drawing/2014/main" id="{F34A0C80-43BF-478A-92B7-959AED75E5EA}"/>
            </a:ext>
          </a:extLst>
        </xdr:cNvPr>
        <xdr:cNvSpPr/>
      </xdr:nvSpPr>
      <xdr:spPr>
        <a:xfrm>
          <a:off x="13578840" y="62898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119126</xdr:rowOff>
    </xdr:from>
    <xdr:to>
      <xdr:col>76</xdr:col>
      <xdr:colOff>165100</xdr:colOff>
      <xdr:row>39</xdr:row>
      <xdr:rowOff>49276</xdr:rowOff>
    </xdr:to>
    <xdr:sp macro="" textlink="">
      <xdr:nvSpPr>
        <xdr:cNvPr id="424" name="フローチャート: 判断 423">
          <a:extLst>
            <a:ext uri="{FF2B5EF4-FFF2-40B4-BE49-F238E27FC236}">
              <a16:creationId xmlns:a16="http://schemas.microsoft.com/office/drawing/2014/main" id="{F909EAD1-7635-4ACD-B1FB-932F437095C4}"/>
            </a:ext>
          </a:extLst>
        </xdr:cNvPr>
        <xdr:cNvSpPr/>
      </xdr:nvSpPr>
      <xdr:spPr>
        <a:xfrm>
          <a:off x="12804140" y="64894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66548</xdr:rowOff>
    </xdr:from>
    <xdr:to>
      <xdr:col>72</xdr:col>
      <xdr:colOff>38100</xdr:colOff>
      <xdr:row>38</xdr:row>
      <xdr:rowOff>168148</xdr:rowOff>
    </xdr:to>
    <xdr:sp macro="" textlink="">
      <xdr:nvSpPr>
        <xdr:cNvPr id="425" name="フローチャート: 判断 424">
          <a:extLst>
            <a:ext uri="{FF2B5EF4-FFF2-40B4-BE49-F238E27FC236}">
              <a16:creationId xmlns:a16="http://schemas.microsoft.com/office/drawing/2014/main" id="{B42CBCCD-8186-497B-A462-ED5A180DE55C}"/>
            </a:ext>
          </a:extLst>
        </xdr:cNvPr>
        <xdr:cNvSpPr/>
      </xdr:nvSpPr>
      <xdr:spPr>
        <a:xfrm>
          <a:off x="12029440" y="64368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96266</xdr:rowOff>
    </xdr:from>
    <xdr:to>
      <xdr:col>67</xdr:col>
      <xdr:colOff>101600</xdr:colOff>
      <xdr:row>38</xdr:row>
      <xdr:rowOff>26415</xdr:rowOff>
    </xdr:to>
    <xdr:sp macro="" textlink="">
      <xdr:nvSpPr>
        <xdr:cNvPr id="426" name="フローチャート: 判断 425">
          <a:extLst>
            <a:ext uri="{FF2B5EF4-FFF2-40B4-BE49-F238E27FC236}">
              <a16:creationId xmlns:a16="http://schemas.microsoft.com/office/drawing/2014/main" id="{488877EE-4996-484A-B63A-9B1F52A958EC}"/>
            </a:ext>
          </a:extLst>
        </xdr:cNvPr>
        <xdr:cNvSpPr/>
      </xdr:nvSpPr>
      <xdr:spPr>
        <a:xfrm>
          <a:off x="11231880" y="6298946"/>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3DEC24B0-001B-43D8-83F1-03E592758588}"/>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7EE4D8F8-1A3A-4138-B5CF-48338F8A8589}"/>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CA1BFBD9-1862-4A8D-BC2D-9508CDB47DE9}"/>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6C8EBC7F-8090-4022-A24B-81E19B69C8D6}"/>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1F157D1-36FF-45C9-8C8F-2ED9D68D5F64}"/>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82550</xdr:rowOff>
    </xdr:from>
    <xdr:to>
      <xdr:col>85</xdr:col>
      <xdr:colOff>177800</xdr:colOff>
      <xdr:row>39</xdr:row>
      <xdr:rowOff>12700</xdr:rowOff>
    </xdr:to>
    <xdr:sp macro="" textlink="">
      <xdr:nvSpPr>
        <xdr:cNvPr id="432" name="楕円 431">
          <a:extLst>
            <a:ext uri="{FF2B5EF4-FFF2-40B4-BE49-F238E27FC236}">
              <a16:creationId xmlns:a16="http://schemas.microsoft.com/office/drawing/2014/main" id="{C924E8BB-D897-4BBD-A0FD-B372D52BF19A}"/>
            </a:ext>
          </a:extLst>
        </xdr:cNvPr>
        <xdr:cNvSpPr/>
      </xdr:nvSpPr>
      <xdr:spPr>
        <a:xfrm>
          <a:off x="14325600" y="645287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60977</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EEC0E635-C828-4FF1-A812-4235441ACEFB}"/>
            </a:ext>
          </a:extLst>
        </xdr:cNvPr>
        <xdr:cNvSpPr txBox="1"/>
      </xdr:nvSpPr>
      <xdr:spPr>
        <a:xfrm>
          <a:off x="14414500" y="643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91694</xdr:rowOff>
    </xdr:from>
    <xdr:to>
      <xdr:col>81</xdr:col>
      <xdr:colOff>101600</xdr:colOff>
      <xdr:row>38</xdr:row>
      <xdr:rowOff>21844</xdr:rowOff>
    </xdr:to>
    <xdr:sp macro="" textlink="">
      <xdr:nvSpPr>
        <xdr:cNvPr id="434" name="楕円 433">
          <a:extLst>
            <a:ext uri="{FF2B5EF4-FFF2-40B4-BE49-F238E27FC236}">
              <a16:creationId xmlns:a16="http://schemas.microsoft.com/office/drawing/2014/main" id="{6C9A180C-652F-44CB-9A3B-A4C0D86785BA}"/>
            </a:ext>
          </a:extLst>
        </xdr:cNvPr>
        <xdr:cNvSpPr/>
      </xdr:nvSpPr>
      <xdr:spPr>
        <a:xfrm>
          <a:off x="13578840" y="62943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142494</xdr:rowOff>
    </xdr:from>
    <xdr:to>
      <xdr:col>85</xdr:col>
      <xdr:colOff>127000</xdr:colOff>
      <xdr:row>38</xdr:row>
      <xdr:rowOff>133350</xdr:rowOff>
    </xdr:to>
    <xdr:cxnSp macro="">
      <xdr:nvCxnSpPr>
        <xdr:cNvPr id="435" name="直線コネクタ 434">
          <a:extLst>
            <a:ext uri="{FF2B5EF4-FFF2-40B4-BE49-F238E27FC236}">
              <a16:creationId xmlns:a16="http://schemas.microsoft.com/office/drawing/2014/main" id="{30A89D76-6B60-431F-BEDA-4895D3C98132}"/>
            </a:ext>
          </a:extLst>
        </xdr:cNvPr>
        <xdr:cNvCxnSpPr/>
      </xdr:nvCxnSpPr>
      <xdr:spPr>
        <a:xfrm>
          <a:off x="13629640" y="6345174"/>
          <a:ext cx="746760" cy="15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135128</xdr:rowOff>
    </xdr:from>
    <xdr:to>
      <xdr:col>76</xdr:col>
      <xdr:colOff>165100</xdr:colOff>
      <xdr:row>37</xdr:row>
      <xdr:rowOff>65278</xdr:rowOff>
    </xdr:to>
    <xdr:sp macro="" textlink="">
      <xdr:nvSpPr>
        <xdr:cNvPr id="436" name="楕円 435">
          <a:extLst>
            <a:ext uri="{FF2B5EF4-FFF2-40B4-BE49-F238E27FC236}">
              <a16:creationId xmlns:a16="http://schemas.microsoft.com/office/drawing/2014/main" id="{442796FC-2A4D-4923-A0E2-6537EFED0383}"/>
            </a:ext>
          </a:extLst>
        </xdr:cNvPr>
        <xdr:cNvSpPr/>
      </xdr:nvSpPr>
      <xdr:spPr>
        <a:xfrm>
          <a:off x="12804140" y="61701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14478</xdr:rowOff>
    </xdr:from>
    <xdr:to>
      <xdr:col>81</xdr:col>
      <xdr:colOff>50800</xdr:colOff>
      <xdr:row>37</xdr:row>
      <xdr:rowOff>142494</xdr:rowOff>
    </xdr:to>
    <xdr:cxnSp macro="">
      <xdr:nvCxnSpPr>
        <xdr:cNvPr id="437" name="直線コネクタ 436">
          <a:extLst>
            <a:ext uri="{FF2B5EF4-FFF2-40B4-BE49-F238E27FC236}">
              <a16:creationId xmlns:a16="http://schemas.microsoft.com/office/drawing/2014/main" id="{3BE599D0-82E3-4BB5-8EA9-7B883751E75B}"/>
            </a:ext>
          </a:extLst>
        </xdr:cNvPr>
        <xdr:cNvCxnSpPr/>
      </xdr:nvCxnSpPr>
      <xdr:spPr>
        <a:xfrm>
          <a:off x="12854940" y="6217158"/>
          <a:ext cx="7747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9398</xdr:rowOff>
    </xdr:from>
    <xdr:to>
      <xdr:col>72</xdr:col>
      <xdr:colOff>38100</xdr:colOff>
      <xdr:row>36</xdr:row>
      <xdr:rowOff>110998</xdr:rowOff>
    </xdr:to>
    <xdr:sp macro="" textlink="">
      <xdr:nvSpPr>
        <xdr:cNvPr id="438" name="楕円 437">
          <a:extLst>
            <a:ext uri="{FF2B5EF4-FFF2-40B4-BE49-F238E27FC236}">
              <a16:creationId xmlns:a16="http://schemas.microsoft.com/office/drawing/2014/main" id="{59AA03C6-2ABF-45CE-91DC-B51A8EBB2E16}"/>
            </a:ext>
          </a:extLst>
        </xdr:cNvPr>
        <xdr:cNvSpPr/>
      </xdr:nvSpPr>
      <xdr:spPr>
        <a:xfrm>
          <a:off x="12029440" y="60444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60198</xdr:rowOff>
    </xdr:from>
    <xdr:to>
      <xdr:col>76</xdr:col>
      <xdr:colOff>114300</xdr:colOff>
      <xdr:row>37</xdr:row>
      <xdr:rowOff>14478</xdr:rowOff>
    </xdr:to>
    <xdr:cxnSp macro="">
      <xdr:nvCxnSpPr>
        <xdr:cNvPr id="439" name="直線コネクタ 438">
          <a:extLst>
            <a:ext uri="{FF2B5EF4-FFF2-40B4-BE49-F238E27FC236}">
              <a16:creationId xmlns:a16="http://schemas.microsoft.com/office/drawing/2014/main" id="{53D44DB1-089B-4AE6-9F5E-511BE0A33ABC}"/>
            </a:ext>
          </a:extLst>
        </xdr:cNvPr>
        <xdr:cNvCxnSpPr/>
      </xdr:nvCxnSpPr>
      <xdr:spPr>
        <a:xfrm>
          <a:off x="12072620" y="6095238"/>
          <a:ext cx="78232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55118</xdr:rowOff>
    </xdr:from>
    <xdr:to>
      <xdr:col>67</xdr:col>
      <xdr:colOff>101600</xdr:colOff>
      <xdr:row>35</xdr:row>
      <xdr:rowOff>156718</xdr:rowOff>
    </xdr:to>
    <xdr:sp macro="" textlink="">
      <xdr:nvSpPr>
        <xdr:cNvPr id="440" name="楕円 439">
          <a:extLst>
            <a:ext uri="{FF2B5EF4-FFF2-40B4-BE49-F238E27FC236}">
              <a16:creationId xmlns:a16="http://schemas.microsoft.com/office/drawing/2014/main" id="{FCBC323F-944B-4B2D-8210-1B45B7B30955}"/>
            </a:ext>
          </a:extLst>
        </xdr:cNvPr>
        <xdr:cNvSpPr/>
      </xdr:nvSpPr>
      <xdr:spPr>
        <a:xfrm>
          <a:off x="11231880" y="592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105918</xdr:rowOff>
    </xdr:from>
    <xdr:to>
      <xdr:col>71</xdr:col>
      <xdr:colOff>177800</xdr:colOff>
      <xdr:row>36</xdr:row>
      <xdr:rowOff>60198</xdr:rowOff>
    </xdr:to>
    <xdr:cxnSp macro="">
      <xdr:nvCxnSpPr>
        <xdr:cNvPr id="441" name="直線コネクタ 440">
          <a:extLst>
            <a:ext uri="{FF2B5EF4-FFF2-40B4-BE49-F238E27FC236}">
              <a16:creationId xmlns:a16="http://schemas.microsoft.com/office/drawing/2014/main" id="{F5E644CE-15F9-41C2-A2E6-78D3B55A9BFB}"/>
            </a:ext>
          </a:extLst>
        </xdr:cNvPr>
        <xdr:cNvCxnSpPr/>
      </xdr:nvCxnSpPr>
      <xdr:spPr>
        <a:xfrm>
          <a:off x="11282680" y="5973318"/>
          <a:ext cx="78994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33799</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58564515-7D56-46BA-B098-1FE28DD482E4}"/>
            </a:ext>
          </a:extLst>
        </xdr:cNvPr>
        <xdr:cNvSpPr txBox="1"/>
      </xdr:nvSpPr>
      <xdr:spPr>
        <a:xfrm>
          <a:off x="13437244" y="6068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40403</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DD11AAA7-CD01-4D0D-B727-CA51C5B75900}"/>
            </a:ext>
          </a:extLst>
        </xdr:cNvPr>
        <xdr:cNvSpPr txBox="1"/>
      </xdr:nvSpPr>
      <xdr:spPr>
        <a:xfrm>
          <a:off x="12675244" y="6578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159275</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E7512087-6D0A-4C3A-A42A-C23D251B3C91}"/>
            </a:ext>
          </a:extLst>
        </xdr:cNvPr>
        <xdr:cNvSpPr txBox="1"/>
      </xdr:nvSpPr>
      <xdr:spPr>
        <a:xfrm>
          <a:off x="11900544" y="6529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17543</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E3562DED-E2A8-457B-A0B1-D7E72FC8AA64}"/>
            </a:ext>
          </a:extLst>
        </xdr:cNvPr>
        <xdr:cNvSpPr txBox="1"/>
      </xdr:nvSpPr>
      <xdr:spPr>
        <a:xfrm>
          <a:off x="11102984" y="6387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12971</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81798630-B63E-42F7-AB0D-EDDB58468534}"/>
            </a:ext>
          </a:extLst>
        </xdr:cNvPr>
        <xdr:cNvSpPr txBox="1"/>
      </xdr:nvSpPr>
      <xdr:spPr>
        <a:xfrm>
          <a:off x="13437244" y="6383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81805</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7C4C4A6B-5044-4E7B-864B-AE03F6563B55}"/>
            </a:ext>
          </a:extLst>
        </xdr:cNvPr>
        <xdr:cNvSpPr txBox="1"/>
      </xdr:nvSpPr>
      <xdr:spPr>
        <a:xfrm>
          <a:off x="12675244" y="5949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127525</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4446DFF2-F70B-4C99-8FA1-0933A3E8F8F3}"/>
            </a:ext>
          </a:extLst>
        </xdr:cNvPr>
        <xdr:cNvSpPr txBox="1"/>
      </xdr:nvSpPr>
      <xdr:spPr>
        <a:xfrm>
          <a:off x="11900544" y="5827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1795</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C85A6B75-2FE1-4D80-80C2-4168C67AFFEF}"/>
            </a:ext>
          </a:extLst>
        </xdr:cNvPr>
        <xdr:cNvSpPr txBox="1"/>
      </xdr:nvSpPr>
      <xdr:spPr>
        <a:xfrm>
          <a:off x="11102984" y="5701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521AC887-53E7-4CFD-AF30-7DBEDAF9D7F1}"/>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0B3B3AB4-8050-4EAB-A02F-ED32BED7C571}"/>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EE99391B-E0CC-46FD-A071-AEDC6F1535D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8F0D8E56-A6F3-4572-85D9-3D96C62EA2CD}"/>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5A6F2C04-CF26-4960-A8A3-E1839819B745}"/>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7F1107E4-FECE-426E-8D32-A533402D260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FEC9124E-8310-436A-B66E-A7D0909AE735}"/>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C4CE6AEF-E07F-4CE0-A945-329FC95005E7}"/>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F5646075-712D-42A3-B578-97EBA99767EF}"/>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4C614954-EE74-4E4E-9B5F-A13546F3D03A}"/>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0" name="直線コネクタ 459">
          <a:extLst>
            <a:ext uri="{FF2B5EF4-FFF2-40B4-BE49-F238E27FC236}">
              <a16:creationId xmlns:a16="http://schemas.microsoft.com/office/drawing/2014/main" id="{75546C11-4563-41AA-AE59-41BE9107C6C3}"/>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1" name="テキスト ボックス 460">
          <a:extLst>
            <a:ext uri="{FF2B5EF4-FFF2-40B4-BE49-F238E27FC236}">
              <a16:creationId xmlns:a16="http://schemas.microsoft.com/office/drawing/2014/main" id="{C60DE4A3-40B4-4A19-AE51-631CC37ABC1E}"/>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2" name="直線コネクタ 461">
          <a:extLst>
            <a:ext uri="{FF2B5EF4-FFF2-40B4-BE49-F238E27FC236}">
              <a16:creationId xmlns:a16="http://schemas.microsoft.com/office/drawing/2014/main" id="{5510D24E-8C64-46D4-BFB8-E7FF88951CBC}"/>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3" name="テキスト ボックス 462">
          <a:extLst>
            <a:ext uri="{FF2B5EF4-FFF2-40B4-BE49-F238E27FC236}">
              <a16:creationId xmlns:a16="http://schemas.microsoft.com/office/drawing/2014/main" id="{6C5D529D-8A90-40CC-B939-9FE2BD5659BB}"/>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4" name="直線コネクタ 463">
          <a:extLst>
            <a:ext uri="{FF2B5EF4-FFF2-40B4-BE49-F238E27FC236}">
              <a16:creationId xmlns:a16="http://schemas.microsoft.com/office/drawing/2014/main" id="{2CF476D6-BCA1-44F5-A909-E8D1E3A47B9F}"/>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5" name="テキスト ボックス 464">
          <a:extLst>
            <a:ext uri="{FF2B5EF4-FFF2-40B4-BE49-F238E27FC236}">
              <a16:creationId xmlns:a16="http://schemas.microsoft.com/office/drawing/2014/main" id="{DE2EA7BD-9CFA-4E80-A3BB-03691F03EEB9}"/>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6" name="直線コネクタ 465">
          <a:extLst>
            <a:ext uri="{FF2B5EF4-FFF2-40B4-BE49-F238E27FC236}">
              <a16:creationId xmlns:a16="http://schemas.microsoft.com/office/drawing/2014/main" id="{274E722C-6B9D-432A-A466-2F88F500BA5E}"/>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7" name="テキスト ボックス 466">
          <a:extLst>
            <a:ext uri="{FF2B5EF4-FFF2-40B4-BE49-F238E27FC236}">
              <a16:creationId xmlns:a16="http://schemas.microsoft.com/office/drawing/2014/main" id="{407BCEF0-066F-4BA2-8C93-D2253C6673CA}"/>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8" name="直線コネクタ 467">
          <a:extLst>
            <a:ext uri="{FF2B5EF4-FFF2-40B4-BE49-F238E27FC236}">
              <a16:creationId xmlns:a16="http://schemas.microsoft.com/office/drawing/2014/main" id="{5AD52283-AFC0-41C6-ACAC-C12C2827DEB9}"/>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9" name="テキスト ボックス 468">
          <a:extLst>
            <a:ext uri="{FF2B5EF4-FFF2-40B4-BE49-F238E27FC236}">
              <a16:creationId xmlns:a16="http://schemas.microsoft.com/office/drawing/2014/main" id="{E0EABD8A-9663-410D-8F7B-21A6DA6D2D62}"/>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22E87E45-5CE5-4EE2-9587-002BE1C45E27}"/>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B7C55C9A-3F37-476A-8DF1-8BAC50C2F5A1}"/>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D8914703-F26E-4DD0-8B70-CDCB44BFC14F}"/>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121920</xdr:rowOff>
    </xdr:from>
    <xdr:to>
      <xdr:col>116</xdr:col>
      <xdr:colOff>62864</xdr:colOff>
      <xdr:row>41</xdr:row>
      <xdr:rowOff>91440</xdr:rowOff>
    </xdr:to>
    <xdr:cxnSp macro="">
      <xdr:nvCxnSpPr>
        <xdr:cNvPr id="473" name="直線コネクタ 472">
          <a:extLst>
            <a:ext uri="{FF2B5EF4-FFF2-40B4-BE49-F238E27FC236}">
              <a16:creationId xmlns:a16="http://schemas.microsoft.com/office/drawing/2014/main" id="{BA0C3F76-E5E9-4D8A-84B2-EF8034F89B56}"/>
            </a:ext>
          </a:extLst>
        </xdr:cNvPr>
        <xdr:cNvCxnSpPr/>
      </xdr:nvCxnSpPr>
      <xdr:spPr>
        <a:xfrm flipV="1">
          <a:off x="19509104" y="582168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95267</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C75D259E-AC05-4CE7-8E65-A18BD59786C0}"/>
            </a:ext>
          </a:extLst>
        </xdr:cNvPr>
        <xdr:cNvSpPr txBox="1"/>
      </xdr:nvSpPr>
      <xdr:spPr>
        <a:xfrm>
          <a:off x="19547840" y="696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91440</xdr:rowOff>
    </xdr:from>
    <xdr:to>
      <xdr:col>116</xdr:col>
      <xdr:colOff>152400</xdr:colOff>
      <xdr:row>41</xdr:row>
      <xdr:rowOff>91440</xdr:rowOff>
    </xdr:to>
    <xdr:cxnSp macro="">
      <xdr:nvCxnSpPr>
        <xdr:cNvPr id="475" name="直線コネクタ 474">
          <a:extLst>
            <a:ext uri="{FF2B5EF4-FFF2-40B4-BE49-F238E27FC236}">
              <a16:creationId xmlns:a16="http://schemas.microsoft.com/office/drawing/2014/main" id="{3265EC0F-12E4-46BB-BA36-84CDE7889936}"/>
            </a:ext>
          </a:extLst>
        </xdr:cNvPr>
        <xdr:cNvCxnSpPr/>
      </xdr:nvCxnSpPr>
      <xdr:spPr>
        <a:xfrm>
          <a:off x="19443700" y="6964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68597</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BEA34EAD-DCEC-434C-B5D0-12729E0042E3}"/>
            </a:ext>
          </a:extLst>
        </xdr:cNvPr>
        <xdr:cNvSpPr txBox="1"/>
      </xdr:nvSpPr>
      <xdr:spPr>
        <a:xfrm>
          <a:off x="19547840" y="5600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121920</xdr:rowOff>
    </xdr:from>
    <xdr:to>
      <xdr:col>116</xdr:col>
      <xdr:colOff>152400</xdr:colOff>
      <xdr:row>34</xdr:row>
      <xdr:rowOff>121920</xdr:rowOff>
    </xdr:to>
    <xdr:cxnSp macro="">
      <xdr:nvCxnSpPr>
        <xdr:cNvPr id="477" name="直線コネクタ 476">
          <a:extLst>
            <a:ext uri="{FF2B5EF4-FFF2-40B4-BE49-F238E27FC236}">
              <a16:creationId xmlns:a16="http://schemas.microsoft.com/office/drawing/2014/main" id="{1F3B3792-C1DA-4EA1-AB18-D2D11B114779}"/>
            </a:ext>
          </a:extLst>
        </xdr:cNvPr>
        <xdr:cNvCxnSpPr/>
      </xdr:nvCxnSpPr>
      <xdr:spPr>
        <a:xfrm>
          <a:off x="19443700" y="5821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67327</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0E143453-D8AE-4BCA-9E99-EB043B7AAA94}"/>
            </a:ext>
          </a:extLst>
        </xdr:cNvPr>
        <xdr:cNvSpPr txBox="1"/>
      </xdr:nvSpPr>
      <xdr:spPr>
        <a:xfrm>
          <a:off x="19547840" y="627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44450</xdr:rowOff>
    </xdr:from>
    <xdr:to>
      <xdr:col>116</xdr:col>
      <xdr:colOff>114300</xdr:colOff>
      <xdr:row>38</xdr:row>
      <xdr:rowOff>146050</xdr:rowOff>
    </xdr:to>
    <xdr:sp macro="" textlink="">
      <xdr:nvSpPr>
        <xdr:cNvPr id="479" name="フローチャート: 判断 478">
          <a:extLst>
            <a:ext uri="{FF2B5EF4-FFF2-40B4-BE49-F238E27FC236}">
              <a16:creationId xmlns:a16="http://schemas.microsoft.com/office/drawing/2014/main" id="{57965856-83E3-45D5-A42F-19A0EDED428A}"/>
            </a:ext>
          </a:extLst>
        </xdr:cNvPr>
        <xdr:cNvSpPr/>
      </xdr:nvSpPr>
      <xdr:spPr>
        <a:xfrm>
          <a:off x="1945894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33020</xdr:rowOff>
    </xdr:from>
    <xdr:to>
      <xdr:col>112</xdr:col>
      <xdr:colOff>38100</xdr:colOff>
      <xdr:row>38</xdr:row>
      <xdr:rowOff>134620</xdr:rowOff>
    </xdr:to>
    <xdr:sp macro="" textlink="">
      <xdr:nvSpPr>
        <xdr:cNvPr id="480" name="フローチャート: 判断 479">
          <a:extLst>
            <a:ext uri="{FF2B5EF4-FFF2-40B4-BE49-F238E27FC236}">
              <a16:creationId xmlns:a16="http://schemas.microsoft.com/office/drawing/2014/main" id="{143EBA40-0B98-48D5-83D6-10EFD51B87FE}"/>
            </a:ext>
          </a:extLst>
        </xdr:cNvPr>
        <xdr:cNvSpPr/>
      </xdr:nvSpPr>
      <xdr:spPr>
        <a:xfrm>
          <a:off x="18735040" y="64033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52070</xdr:rowOff>
    </xdr:from>
    <xdr:to>
      <xdr:col>107</xdr:col>
      <xdr:colOff>101600</xdr:colOff>
      <xdr:row>38</xdr:row>
      <xdr:rowOff>153670</xdr:rowOff>
    </xdr:to>
    <xdr:sp macro="" textlink="">
      <xdr:nvSpPr>
        <xdr:cNvPr id="481" name="フローチャート: 判断 480">
          <a:extLst>
            <a:ext uri="{FF2B5EF4-FFF2-40B4-BE49-F238E27FC236}">
              <a16:creationId xmlns:a16="http://schemas.microsoft.com/office/drawing/2014/main" id="{04484808-EFD3-467F-A35C-C69287CCBB65}"/>
            </a:ext>
          </a:extLst>
        </xdr:cNvPr>
        <xdr:cNvSpPr/>
      </xdr:nvSpPr>
      <xdr:spPr>
        <a:xfrm>
          <a:off x="1793748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44450</xdr:rowOff>
    </xdr:from>
    <xdr:to>
      <xdr:col>102</xdr:col>
      <xdr:colOff>165100</xdr:colOff>
      <xdr:row>38</xdr:row>
      <xdr:rowOff>146050</xdr:rowOff>
    </xdr:to>
    <xdr:sp macro="" textlink="">
      <xdr:nvSpPr>
        <xdr:cNvPr id="482" name="フローチャート: 判断 481">
          <a:extLst>
            <a:ext uri="{FF2B5EF4-FFF2-40B4-BE49-F238E27FC236}">
              <a16:creationId xmlns:a16="http://schemas.microsoft.com/office/drawing/2014/main" id="{80EDA537-57C9-46B0-9901-85967123EE4F}"/>
            </a:ext>
          </a:extLst>
        </xdr:cNvPr>
        <xdr:cNvSpPr/>
      </xdr:nvSpPr>
      <xdr:spPr>
        <a:xfrm>
          <a:off x="1716278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13970</xdr:rowOff>
    </xdr:from>
    <xdr:to>
      <xdr:col>98</xdr:col>
      <xdr:colOff>38100</xdr:colOff>
      <xdr:row>38</xdr:row>
      <xdr:rowOff>115570</xdr:rowOff>
    </xdr:to>
    <xdr:sp macro="" textlink="">
      <xdr:nvSpPr>
        <xdr:cNvPr id="483" name="フローチャート: 判断 482">
          <a:extLst>
            <a:ext uri="{FF2B5EF4-FFF2-40B4-BE49-F238E27FC236}">
              <a16:creationId xmlns:a16="http://schemas.microsoft.com/office/drawing/2014/main" id="{8A448379-96B8-46CC-B3C7-21167A8D1838}"/>
            </a:ext>
          </a:extLst>
        </xdr:cNvPr>
        <xdr:cNvSpPr/>
      </xdr:nvSpPr>
      <xdr:spPr>
        <a:xfrm>
          <a:off x="16388080" y="63842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6DF5DE41-BBF1-4C5C-B544-F64BCD6E0741}"/>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588ED75-005E-4A47-A46A-2F53E2F8AE3B}"/>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43DAEE7E-3579-42D6-8184-9B633DC48374}"/>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60BA7C8D-83A7-4491-998F-99CB9562B92B}"/>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5F45B809-D94A-4375-9895-FD9428DEC8E5}"/>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71120</xdr:rowOff>
    </xdr:from>
    <xdr:to>
      <xdr:col>116</xdr:col>
      <xdr:colOff>114300</xdr:colOff>
      <xdr:row>40</xdr:row>
      <xdr:rowOff>1270</xdr:rowOff>
    </xdr:to>
    <xdr:sp macro="" textlink="">
      <xdr:nvSpPr>
        <xdr:cNvPr id="489" name="楕円 488">
          <a:extLst>
            <a:ext uri="{FF2B5EF4-FFF2-40B4-BE49-F238E27FC236}">
              <a16:creationId xmlns:a16="http://schemas.microsoft.com/office/drawing/2014/main" id="{AD948A1D-C2A4-4AEA-9EEE-8BA77ED46404}"/>
            </a:ext>
          </a:extLst>
        </xdr:cNvPr>
        <xdr:cNvSpPr/>
      </xdr:nvSpPr>
      <xdr:spPr>
        <a:xfrm>
          <a:off x="19458940" y="66090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49547</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7CE29E40-9764-4DF1-B568-2D8E4BA801EB}"/>
            </a:ext>
          </a:extLst>
        </xdr:cNvPr>
        <xdr:cNvSpPr txBox="1"/>
      </xdr:nvSpPr>
      <xdr:spPr>
        <a:xfrm>
          <a:off x="19547840"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101600</xdr:rowOff>
    </xdr:from>
    <xdr:to>
      <xdr:col>112</xdr:col>
      <xdr:colOff>38100</xdr:colOff>
      <xdr:row>40</xdr:row>
      <xdr:rowOff>31750</xdr:rowOff>
    </xdr:to>
    <xdr:sp macro="" textlink="">
      <xdr:nvSpPr>
        <xdr:cNvPr id="491" name="楕円 490">
          <a:extLst>
            <a:ext uri="{FF2B5EF4-FFF2-40B4-BE49-F238E27FC236}">
              <a16:creationId xmlns:a16="http://schemas.microsoft.com/office/drawing/2014/main" id="{D5D3CC21-F853-41FF-BC8F-F70F4F963FC0}"/>
            </a:ext>
          </a:extLst>
        </xdr:cNvPr>
        <xdr:cNvSpPr/>
      </xdr:nvSpPr>
      <xdr:spPr>
        <a:xfrm>
          <a:off x="18735040" y="66395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121920</xdr:rowOff>
    </xdr:from>
    <xdr:to>
      <xdr:col>116</xdr:col>
      <xdr:colOff>63500</xdr:colOff>
      <xdr:row>39</xdr:row>
      <xdr:rowOff>152400</xdr:rowOff>
    </xdr:to>
    <xdr:cxnSp macro="">
      <xdr:nvCxnSpPr>
        <xdr:cNvPr id="492" name="直線コネクタ 491">
          <a:extLst>
            <a:ext uri="{FF2B5EF4-FFF2-40B4-BE49-F238E27FC236}">
              <a16:creationId xmlns:a16="http://schemas.microsoft.com/office/drawing/2014/main" id="{0D75DF51-12DC-4B9C-A40D-21F73A3429FD}"/>
            </a:ext>
          </a:extLst>
        </xdr:cNvPr>
        <xdr:cNvCxnSpPr/>
      </xdr:nvCxnSpPr>
      <xdr:spPr>
        <a:xfrm flipV="1">
          <a:off x="18778220" y="6659880"/>
          <a:ext cx="73152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105410</xdr:rowOff>
    </xdr:from>
    <xdr:to>
      <xdr:col>107</xdr:col>
      <xdr:colOff>101600</xdr:colOff>
      <xdr:row>40</xdr:row>
      <xdr:rowOff>35560</xdr:rowOff>
    </xdr:to>
    <xdr:sp macro="" textlink="">
      <xdr:nvSpPr>
        <xdr:cNvPr id="493" name="楕円 492">
          <a:extLst>
            <a:ext uri="{FF2B5EF4-FFF2-40B4-BE49-F238E27FC236}">
              <a16:creationId xmlns:a16="http://schemas.microsoft.com/office/drawing/2014/main" id="{83D84A7A-B66A-4AA9-8B1C-1001D69E6C79}"/>
            </a:ext>
          </a:extLst>
        </xdr:cNvPr>
        <xdr:cNvSpPr/>
      </xdr:nvSpPr>
      <xdr:spPr>
        <a:xfrm>
          <a:off x="17937480" y="6643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152400</xdr:rowOff>
    </xdr:from>
    <xdr:to>
      <xdr:col>111</xdr:col>
      <xdr:colOff>177800</xdr:colOff>
      <xdr:row>39</xdr:row>
      <xdr:rowOff>156210</xdr:rowOff>
    </xdr:to>
    <xdr:cxnSp macro="">
      <xdr:nvCxnSpPr>
        <xdr:cNvPr id="494" name="直線コネクタ 493">
          <a:extLst>
            <a:ext uri="{FF2B5EF4-FFF2-40B4-BE49-F238E27FC236}">
              <a16:creationId xmlns:a16="http://schemas.microsoft.com/office/drawing/2014/main" id="{EB9D98A5-7B59-4475-9A2D-E993097D9254}"/>
            </a:ext>
          </a:extLst>
        </xdr:cNvPr>
        <xdr:cNvCxnSpPr/>
      </xdr:nvCxnSpPr>
      <xdr:spPr>
        <a:xfrm flipV="1">
          <a:off x="17988280" y="669036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495" name="楕円 494">
          <a:extLst>
            <a:ext uri="{FF2B5EF4-FFF2-40B4-BE49-F238E27FC236}">
              <a16:creationId xmlns:a16="http://schemas.microsoft.com/office/drawing/2014/main" id="{20106AF8-B32C-4B2D-AFB6-C7B45D0FC1F0}"/>
            </a:ext>
          </a:extLst>
        </xdr:cNvPr>
        <xdr:cNvSpPr/>
      </xdr:nvSpPr>
      <xdr:spPr>
        <a:xfrm>
          <a:off x="17162780" y="6643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156210</xdr:rowOff>
    </xdr:from>
    <xdr:to>
      <xdr:col>107</xdr:col>
      <xdr:colOff>50800</xdr:colOff>
      <xdr:row>39</xdr:row>
      <xdr:rowOff>156210</xdr:rowOff>
    </xdr:to>
    <xdr:cxnSp macro="">
      <xdr:nvCxnSpPr>
        <xdr:cNvPr id="496" name="直線コネクタ 495">
          <a:extLst>
            <a:ext uri="{FF2B5EF4-FFF2-40B4-BE49-F238E27FC236}">
              <a16:creationId xmlns:a16="http://schemas.microsoft.com/office/drawing/2014/main" id="{06E821B4-EE1D-4996-88CA-4F4301EFBC12}"/>
            </a:ext>
          </a:extLst>
        </xdr:cNvPr>
        <xdr:cNvCxnSpPr/>
      </xdr:nvCxnSpPr>
      <xdr:spPr>
        <a:xfrm>
          <a:off x="17213580" y="669417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113030</xdr:rowOff>
    </xdr:from>
    <xdr:to>
      <xdr:col>98</xdr:col>
      <xdr:colOff>38100</xdr:colOff>
      <xdr:row>40</xdr:row>
      <xdr:rowOff>43180</xdr:rowOff>
    </xdr:to>
    <xdr:sp macro="" textlink="">
      <xdr:nvSpPr>
        <xdr:cNvPr id="497" name="楕円 496">
          <a:extLst>
            <a:ext uri="{FF2B5EF4-FFF2-40B4-BE49-F238E27FC236}">
              <a16:creationId xmlns:a16="http://schemas.microsoft.com/office/drawing/2014/main" id="{581459A3-8E55-4169-8151-383609215C0F}"/>
            </a:ext>
          </a:extLst>
        </xdr:cNvPr>
        <xdr:cNvSpPr/>
      </xdr:nvSpPr>
      <xdr:spPr>
        <a:xfrm>
          <a:off x="16388080" y="66509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156210</xdr:rowOff>
    </xdr:from>
    <xdr:to>
      <xdr:col>102</xdr:col>
      <xdr:colOff>114300</xdr:colOff>
      <xdr:row>39</xdr:row>
      <xdr:rowOff>163830</xdr:rowOff>
    </xdr:to>
    <xdr:cxnSp macro="">
      <xdr:nvCxnSpPr>
        <xdr:cNvPr id="498" name="直線コネクタ 497">
          <a:extLst>
            <a:ext uri="{FF2B5EF4-FFF2-40B4-BE49-F238E27FC236}">
              <a16:creationId xmlns:a16="http://schemas.microsoft.com/office/drawing/2014/main" id="{8EEB9264-C3D7-4175-BCE3-C324CFFA2E66}"/>
            </a:ext>
          </a:extLst>
        </xdr:cNvPr>
        <xdr:cNvCxnSpPr/>
      </xdr:nvCxnSpPr>
      <xdr:spPr>
        <a:xfrm flipV="1">
          <a:off x="16431260" y="669417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151147</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6C28E8E5-A904-4CE5-B34C-B3ECF23FE6CE}"/>
            </a:ext>
          </a:extLst>
        </xdr:cNvPr>
        <xdr:cNvSpPr txBox="1"/>
      </xdr:nvSpPr>
      <xdr:spPr>
        <a:xfrm>
          <a:off x="18561127" y="618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170197</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43CCE079-1D9A-4B33-A1F0-02A5077C5E73}"/>
            </a:ext>
          </a:extLst>
        </xdr:cNvPr>
        <xdr:cNvSpPr txBox="1"/>
      </xdr:nvSpPr>
      <xdr:spPr>
        <a:xfrm>
          <a:off x="17776267" y="620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162577</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14F0635C-8DCA-418C-8890-2E76A8BE1F71}"/>
            </a:ext>
          </a:extLst>
        </xdr:cNvPr>
        <xdr:cNvSpPr txBox="1"/>
      </xdr:nvSpPr>
      <xdr:spPr>
        <a:xfrm>
          <a:off x="17001567" y="619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132097</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D4E14C91-0586-42CA-845E-9053C0FA898F}"/>
            </a:ext>
          </a:extLst>
        </xdr:cNvPr>
        <xdr:cNvSpPr txBox="1"/>
      </xdr:nvSpPr>
      <xdr:spPr>
        <a:xfrm>
          <a:off x="16226867" y="616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22877</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D863B147-DFF5-4BC1-BBF9-078C90F0240C}"/>
            </a:ext>
          </a:extLst>
        </xdr:cNvPr>
        <xdr:cNvSpPr txBox="1"/>
      </xdr:nvSpPr>
      <xdr:spPr>
        <a:xfrm>
          <a:off x="18561127" y="672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26687</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08562ACD-5EFB-4C97-8379-C86656603C8E}"/>
            </a:ext>
          </a:extLst>
        </xdr:cNvPr>
        <xdr:cNvSpPr txBox="1"/>
      </xdr:nvSpPr>
      <xdr:spPr>
        <a:xfrm>
          <a:off x="1777626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26687</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DCDBBF4F-C5B4-497B-9958-4E0165152B06}"/>
            </a:ext>
          </a:extLst>
        </xdr:cNvPr>
        <xdr:cNvSpPr txBox="1"/>
      </xdr:nvSpPr>
      <xdr:spPr>
        <a:xfrm>
          <a:off x="1700156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34307</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332B3AC5-CF64-4C95-A08E-C244FFA2D60B}"/>
            </a:ext>
          </a:extLst>
        </xdr:cNvPr>
        <xdr:cNvSpPr txBox="1"/>
      </xdr:nvSpPr>
      <xdr:spPr>
        <a:xfrm>
          <a:off x="16226867" y="673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2E26F0BE-0D39-48E3-B22F-E1D3BE9193E5}"/>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F06C273F-5180-4738-9EA5-FFF7A2ACCD31}"/>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3404F01F-4A47-4037-9472-33D58A4D288B}"/>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44942177-5163-4A76-AF3C-12CAAB241367}"/>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F8C716DB-BF10-4799-9B55-191A4D2858CE}"/>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539A86CC-AEB8-431D-AD1E-DA4EFF10262F}"/>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602A4FC2-7F58-4581-A12F-FCEC4F486CC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C40417F6-DF37-4465-91A6-D249C95DB44C}"/>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662FAAB7-28FA-4541-AC82-48D720636DDA}"/>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12C66239-C5DF-42A5-A533-D0E791C1645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7" name="テキスト ボックス 516">
          <a:extLst>
            <a:ext uri="{FF2B5EF4-FFF2-40B4-BE49-F238E27FC236}">
              <a16:creationId xmlns:a16="http://schemas.microsoft.com/office/drawing/2014/main" id="{E0672BB5-FC84-4E0A-94AD-1D9D2A3B27CB}"/>
            </a:ext>
          </a:extLst>
        </xdr:cNvPr>
        <xdr:cNvSpPr txBox="1"/>
      </xdr:nvSpPr>
      <xdr:spPr>
        <a:xfrm>
          <a:off x="1060276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8" name="直線コネクタ 517">
          <a:extLst>
            <a:ext uri="{FF2B5EF4-FFF2-40B4-BE49-F238E27FC236}">
              <a16:creationId xmlns:a16="http://schemas.microsoft.com/office/drawing/2014/main" id="{AC9D62B1-4590-4A84-97FD-40D64ED97555}"/>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9" name="テキスト ボックス 518">
          <a:extLst>
            <a:ext uri="{FF2B5EF4-FFF2-40B4-BE49-F238E27FC236}">
              <a16:creationId xmlns:a16="http://schemas.microsoft.com/office/drawing/2014/main" id="{193096F0-FD19-47C2-ABD9-B2A1BFCAAB3A}"/>
            </a:ext>
          </a:extLst>
        </xdr:cNvPr>
        <xdr:cNvSpPr txBox="1"/>
      </xdr:nvSpPr>
      <xdr:spPr>
        <a:xfrm>
          <a:off x="1060276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0" name="直線コネクタ 519">
          <a:extLst>
            <a:ext uri="{FF2B5EF4-FFF2-40B4-BE49-F238E27FC236}">
              <a16:creationId xmlns:a16="http://schemas.microsoft.com/office/drawing/2014/main" id="{47BB6921-F2A5-4C50-8468-0D6F07BC3BC3}"/>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1" name="テキスト ボックス 520">
          <a:extLst>
            <a:ext uri="{FF2B5EF4-FFF2-40B4-BE49-F238E27FC236}">
              <a16:creationId xmlns:a16="http://schemas.microsoft.com/office/drawing/2014/main" id="{3E746D98-3098-4972-B88A-D9FE7C90C79A}"/>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2" name="直線コネクタ 521">
          <a:extLst>
            <a:ext uri="{FF2B5EF4-FFF2-40B4-BE49-F238E27FC236}">
              <a16:creationId xmlns:a16="http://schemas.microsoft.com/office/drawing/2014/main" id="{C73B0984-7CD4-4418-8293-91DBC728DF94}"/>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3" name="テキスト ボックス 522">
          <a:extLst>
            <a:ext uri="{FF2B5EF4-FFF2-40B4-BE49-F238E27FC236}">
              <a16:creationId xmlns:a16="http://schemas.microsoft.com/office/drawing/2014/main" id="{5F22F48A-2BFC-4C5A-9696-024B0753C6E5}"/>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4" name="直線コネクタ 523">
          <a:extLst>
            <a:ext uri="{FF2B5EF4-FFF2-40B4-BE49-F238E27FC236}">
              <a16:creationId xmlns:a16="http://schemas.microsoft.com/office/drawing/2014/main" id="{8D55EDD5-6239-40EC-B402-6F648E9D404D}"/>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5" name="テキスト ボックス 524">
          <a:extLst>
            <a:ext uri="{FF2B5EF4-FFF2-40B4-BE49-F238E27FC236}">
              <a16:creationId xmlns:a16="http://schemas.microsoft.com/office/drawing/2014/main" id="{B9366854-FBBD-4E0D-88EB-D416906075A7}"/>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6" name="直線コネクタ 525">
          <a:extLst>
            <a:ext uri="{FF2B5EF4-FFF2-40B4-BE49-F238E27FC236}">
              <a16:creationId xmlns:a16="http://schemas.microsoft.com/office/drawing/2014/main" id="{31724363-27EB-4500-AE44-54C266D9B92D}"/>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7" name="テキスト ボックス 526">
          <a:extLst>
            <a:ext uri="{FF2B5EF4-FFF2-40B4-BE49-F238E27FC236}">
              <a16:creationId xmlns:a16="http://schemas.microsoft.com/office/drawing/2014/main" id="{E43D4867-857E-4575-88ED-EAD75A7E7A50}"/>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8" name="直線コネクタ 527">
          <a:extLst>
            <a:ext uri="{FF2B5EF4-FFF2-40B4-BE49-F238E27FC236}">
              <a16:creationId xmlns:a16="http://schemas.microsoft.com/office/drawing/2014/main" id="{280CCFFC-017A-4F2A-A076-5E464ADB04AC}"/>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9" name="テキスト ボックス 528">
          <a:extLst>
            <a:ext uri="{FF2B5EF4-FFF2-40B4-BE49-F238E27FC236}">
              <a16:creationId xmlns:a16="http://schemas.microsoft.com/office/drawing/2014/main" id="{6848B3B8-8C50-4534-86DF-B728CCAD9FEE}"/>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AB953811-6B56-4708-8565-FB1D69CDAB3E}"/>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140970</xdr:rowOff>
    </xdr:from>
    <xdr:to>
      <xdr:col>85</xdr:col>
      <xdr:colOff>126364</xdr:colOff>
      <xdr:row>63</xdr:row>
      <xdr:rowOff>118110</xdr:rowOff>
    </xdr:to>
    <xdr:cxnSp macro="">
      <xdr:nvCxnSpPr>
        <xdr:cNvPr id="531" name="直線コネクタ 530">
          <a:extLst>
            <a:ext uri="{FF2B5EF4-FFF2-40B4-BE49-F238E27FC236}">
              <a16:creationId xmlns:a16="http://schemas.microsoft.com/office/drawing/2014/main" id="{9C93113D-1B9E-406F-A7CB-493860EC9FC7}"/>
            </a:ext>
          </a:extLst>
        </xdr:cNvPr>
        <xdr:cNvCxnSpPr/>
      </xdr:nvCxnSpPr>
      <xdr:spPr>
        <a:xfrm flipV="1">
          <a:off x="14375764" y="936117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121937</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BDD2814D-4D2F-4879-86C5-3A275AD78F70}"/>
            </a:ext>
          </a:extLst>
        </xdr:cNvPr>
        <xdr:cNvSpPr txBox="1"/>
      </xdr:nvSpPr>
      <xdr:spPr>
        <a:xfrm>
          <a:off x="14414500" y="1068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118110</xdr:rowOff>
    </xdr:from>
    <xdr:to>
      <xdr:col>86</xdr:col>
      <xdr:colOff>25400</xdr:colOff>
      <xdr:row>63</xdr:row>
      <xdr:rowOff>118110</xdr:rowOff>
    </xdr:to>
    <xdr:cxnSp macro="">
      <xdr:nvCxnSpPr>
        <xdr:cNvPr id="533" name="直線コネクタ 532">
          <a:extLst>
            <a:ext uri="{FF2B5EF4-FFF2-40B4-BE49-F238E27FC236}">
              <a16:creationId xmlns:a16="http://schemas.microsoft.com/office/drawing/2014/main" id="{98991861-D469-449B-B13A-EF56E922DFF7}"/>
            </a:ext>
          </a:extLst>
        </xdr:cNvPr>
        <xdr:cNvCxnSpPr/>
      </xdr:nvCxnSpPr>
      <xdr:spPr>
        <a:xfrm>
          <a:off x="14287500" y="106794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87647</xdr:rowOff>
    </xdr:from>
    <xdr:ext cx="405111" cy="259045"/>
    <xdr:sp macro="" textlink="">
      <xdr:nvSpPr>
        <xdr:cNvPr id="534" name="【学校施設】&#10;有形固定資産減価償却率最大値テキスト">
          <a:extLst>
            <a:ext uri="{FF2B5EF4-FFF2-40B4-BE49-F238E27FC236}">
              <a16:creationId xmlns:a16="http://schemas.microsoft.com/office/drawing/2014/main" id="{A62F48EF-D3C6-4F84-8C13-857CC8D86F6F}"/>
            </a:ext>
          </a:extLst>
        </xdr:cNvPr>
        <xdr:cNvSpPr txBox="1"/>
      </xdr:nvSpPr>
      <xdr:spPr>
        <a:xfrm>
          <a:off x="14414500" y="9140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140970</xdr:rowOff>
    </xdr:from>
    <xdr:to>
      <xdr:col>86</xdr:col>
      <xdr:colOff>25400</xdr:colOff>
      <xdr:row>55</xdr:row>
      <xdr:rowOff>140970</xdr:rowOff>
    </xdr:to>
    <xdr:cxnSp macro="">
      <xdr:nvCxnSpPr>
        <xdr:cNvPr id="535" name="直線コネクタ 534">
          <a:extLst>
            <a:ext uri="{FF2B5EF4-FFF2-40B4-BE49-F238E27FC236}">
              <a16:creationId xmlns:a16="http://schemas.microsoft.com/office/drawing/2014/main" id="{F1242ED0-6921-45C0-9AB7-3919471C5943}"/>
            </a:ext>
          </a:extLst>
        </xdr:cNvPr>
        <xdr:cNvCxnSpPr/>
      </xdr:nvCxnSpPr>
      <xdr:spPr>
        <a:xfrm>
          <a:off x="14287500" y="936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120667</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C20FCFCA-A2E2-48EE-9860-0A3B2662827E}"/>
            </a:ext>
          </a:extLst>
        </xdr:cNvPr>
        <xdr:cNvSpPr txBox="1"/>
      </xdr:nvSpPr>
      <xdr:spPr>
        <a:xfrm>
          <a:off x="14414500" y="98437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97790</xdr:rowOff>
    </xdr:from>
    <xdr:to>
      <xdr:col>85</xdr:col>
      <xdr:colOff>177800</xdr:colOff>
      <xdr:row>60</xdr:row>
      <xdr:rowOff>27940</xdr:rowOff>
    </xdr:to>
    <xdr:sp macro="" textlink="">
      <xdr:nvSpPr>
        <xdr:cNvPr id="537" name="フローチャート: 判断 536">
          <a:extLst>
            <a:ext uri="{FF2B5EF4-FFF2-40B4-BE49-F238E27FC236}">
              <a16:creationId xmlns:a16="http://schemas.microsoft.com/office/drawing/2014/main" id="{B5B90EE2-70F7-48DF-BE87-B59456723A9E}"/>
            </a:ext>
          </a:extLst>
        </xdr:cNvPr>
        <xdr:cNvSpPr/>
      </xdr:nvSpPr>
      <xdr:spPr>
        <a:xfrm>
          <a:off x="14325600" y="99885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29210</xdr:rowOff>
    </xdr:from>
    <xdr:to>
      <xdr:col>81</xdr:col>
      <xdr:colOff>101600</xdr:colOff>
      <xdr:row>59</xdr:row>
      <xdr:rowOff>130810</xdr:rowOff>
    </xdr:to>
    <xdr:sp macro="" textlink="">
      <xdr:nvSpPr>
        <xdr:cNvPr id="538" name="フローチャート: 判断 537">
          <a:extLst>
            <a:ext uri="{FF2B5EF4-FFF2-40B4-BE49-F238E27FC236}">
              <a16:creationId xmlns:a16="http://schemas.microsoft.com/office/drawing/2014/main" id="{82486A6D-9FBE-4955-AD17-DCFF6D8DC628}"/>
            </a:ext>
          </a:extLst>
        </xdr:cNvPr>
        <xdr:cNvSpPr/>
      </xdr:nvSpPr>
      <xdr:spPr>
        <a:xfrm>
          <a:off x="13578840" y="991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93980</xdr:rowOff>
    </xdr:from>
    <xdr:to>
      <xdr:col>76</xdr:col>
      <xdr:colOff>165100</xdr:colOff>
      <xdr:row>59</xdr:row>
      <xdr:rowOff>24130</xdr:rowOff>
    </xdr:to>
    <xdr:sp macro="" textlink="">
      <xdr:nvSpPr>
        <xdr:cNvPr id="539" name="フローチャート: 判断 538">
          <a:extLst>
            <a:ext uri="{FF2B5EF4-FFF2-40B4-BE49-F238E27FC236}">
              <a16:creationId xmlns:a16="http://schemas.microsoft.com/office/drawing/2014/main" id="{03BF438D-8C2E-49E8-A0E1-6B7F88689C80}"/>
            </a:ext>
          </a:extLst>
        </xdr:cNvPr>
        <xdr:cNvSpPr/>
      </xdr:nvSpPr>
      <xdr:spPr>
        <a:xfrm>
          <a:off x="12804140" y="98171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151130</xdr:rowOff>
    </xdr:from>
    <xdr:to>
      <xdr:col>72</xdr:col>
      <xdr:colOff>38100</xdr:colOff>
      <xdr:row>58</xdr:row>
      <xdr:rowOff>81280</xdr:rowOff>
    </xdr:to>
    <xdr:sp macro="" textlink="">
      <xdr:nvSpPr>
        <xdr:cNvPr id="540" name="フローチャート: 判断 539">
          <a:extLst>
            <a:ext uri="{FF2B5EF4-FFF2-40B4-BE49-F238E27FC236}">
              <a16:creationId xmlns:a16="http://schemas.microsoft.com/office/drawing/2014/main" id="{361ACABF-88EE-4B23-A71B-FC04887D1582}"/>
            </a:ext>
          </a:extLst>
        </xdr:cNvPr>
        <xdr:cNvSpPr/>
      </xdr:nvSpPr>
      <xdr:spPr>
        <a:xfrm>
          <a:off x="12029440" y="97066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44450</xdr:rowOff>
    </xdr:from>
    <xdr:to>
      <xdr:col>67</xdr:col>
      <xdr:colOff>101600</xdr:colOff>
      <xdr:row>57</xdr:row>
      <xdr:rowOff>146050</xdr:rowOff>
    </xdr:to>
    <xdr:sp macro="" textlink="">
      <xdr:nvSpPr>
        <xdr:cNvPr id="541" name="フローチャート: 判断 540">
          <a:extLst>
            <a:ext uri="{FF2B5EF4-FFF2-40B4-BE49-F238E27FC236}">
              <a16:creationId xmlns:a16="http://schemas.microsoft.com/office/drawing/2014/main" id="{7BBBFFB1-2C18-4047-913A-4F67078F06F5}"/>
            </a:ext>
          </a:extLst>
        </xdr:cNvPr>
        <xdr:cNvSpPr/>
      </xdr:nvSpPr>
      <xdr:spPr>
        <a:xfrm>
          <a:off x="11231880" y="959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5781C170-B94E-4C38-B930-F4614E81E20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87FE608B-CBB5-4258-8B22-5333CB007D39}"/>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E1029DB0-0A76-4F89-B192-D9C1AA73E45F}"/>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618DF78F-F0E9-4C45-AB6E-E1F92E8070FD}"/>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39F4F015-6A0C-4224-BA66-C758EFEFD2B2}"/>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67310</xdr:rowOff>
    </xdr:from>
    <xdr:to>
      <xdr:col>85</xdr:col>
      <xdr:colOff>177800</xdr:colOff>
      <xdr:row>63</xdr:row>
      <xdr:rowOff>168910</xdr:rowOff>
    </xdr:to>
    <xdr:sp macro="" textlink="">
      <xdr:nvSpPr>
        <xdr:cNvPr id="547" name="楕円 546">
          <a:extLst>
            <a:ext uri="{FF2B5EF4-FFF2-40B4-BE49-F238E27FC236}">
              <a16:creationId xmlns:a16="http://schemas.microsoft.com/office/drawing/2014/main" id="{01C7310F-8D7F-40DF-B6B3-A498015CBE01}"/>
            </a:ext>
          </a:extLst>
        </xdr:cNvPr>
        <xdr:cNvSpPr/>
      </xdr:nvSpPr>
      <xdr:spPr>
        <a:xfrm>
          <a:off x="14325600" y="1062863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153687</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5A461BB1-C59B-444D-8529-C1D2EFB4F238}"/>
            </a:ext>
          </a:extLst>
        </xdr:cNvPr>
        <xdr:cNvSpPr txBox="1"/>
      </xdr:nvSpPr>
      <xdr:spPr>
        <a:xfrm>
          <a:off x="14414500" y="10547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166370</xdr:rowOff>
    </xdr:from>
    <xdr:to>
      <xdr:col>81</xdr:col>
      <xdr:colOff>101600</xdr:colOff>
      <xdr:row>64</xdr:row>
      <xdr:rowOff>96520</xdr:rowOff>
    </xdr:to>
    <xdr:sp macro="" textlink="">
      <xdr:nvSpPr>
        <xdr:cNvPr id="549" name="楕円 548">
          <a:extLst>
            <a:ext uri="{FF2B5EF4-FFF2-40B4-BE49-F238E27FC236}">
              <a16:creationId xmlns:a16="http://schemas.microsoft.com/office/drawing/2014/main" id="{44FE2313-1AAC-42CD-BD08-72EF1838A4DF}"/>
            </a:ext>
          </a:extLst>
        </xdr:cNvPr>
        <xdr:cNvSpPr/>
      </xdr:nvSpPr>
      <xdr:spPr>
        <a:xfrm>
          <a:off x="13578840" y="10727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118110</xdr:rowOff>
    </xdr:from>
    <xdr:to>
      <xdr:col>85</xdr:col>
      <xdr:colOff>127000</xdr:colOff>
      <xdr:row>64</xdr:row>
      <xdr:rowOff>45720</xdr:rowOff>
    </xdr:to>
    <xdr:cxnSp macro="">
      <xdr:nvCxnSpPr>
        <xdr:cNvPr id="550" name="直線コネクタ 549">
          <a:extLst>
            <a:ext uri="{FF2B5EF4-FFF2-40B4-BE49-F238E27FC236}">
              <a16:creationId xmlns:a16="http://schemas.microsoft.com/office/drawing/2014/main" id="{5853F2F2-9C0F-4720-BFB6-15157D49C41A}"/>
            </a:ext>
          </a:extLst>
        </xdr:cNvPr>
        <xdr:cNvCxnSpPr/>
      </xdr:nvCxnSpPr>
      <xdr:spPr>
        <a:xfrm flipV="1">
          <a:off x="13629640" y="10679430"/>
          <a:ext cx="74676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44450</xdr:rowOff>
    </xdr:from>
    <xdr:to>
      <xdr:col>76</xdr:col>
      <xdr:colOff>165100</xdr:colOff>
      <xdr:row>63</xdr:row>
      <xdr:rowOff>146050</xdr:rowOff>
    </xdr:to>
    <xdr:sp macro="" textlink="">
      <xdr:nvSpPr>
        <xdr:cNvPr id="551" name="楕円 550">
          <a:extLst>
            <a:ext uri="{FF2B5EF4-FFF2-40B4-BE49-F238E27FC236}">
              <a16:creationId xmlns:a16="http://schemas.microsoft.com/office/drawing/2014/main" id="{D3021373-6A69-4887-A287-1763216EA79B}"/>
            </a:ext>
          </a:extLst>
        </xdr:cNvPr>
        <xdr:cNvSpPr/>
      </xdr:nvSpPr>
      <xdr:spPr>
        <a:xfrm>
          <a:off x="1280414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95250</xdr:rowOff>
    </xdr:from>
    <xdr:to>
      <xdr:col>81</xdr:col>
      <xdr:colOff>50800</xdr:colOff>
      <xdr:row>64</xdr:row>
      <xdr:rowOff>45720</xdr:rowOff>
    </xdr:to>
    <xdr:cxnSp macro="">
      <xdr:nvCxnSpPr>
        <xdr:cNvPr id="552" name="直線コネクタ 551">
          <a:extLst>
            <a:ext uri="{FF2B5EF4-FFF2-40B4-BE49-F238E27FC236}">
              <a16:creationId xmlns:a16="http://schemas.microsoft.com/office/drawing/2014/main" id="{B537E4D3-A863-47DD-B3FC-FAC0BF409643}"/>
            </a:ext>
          </a:extLst>
        </xdr:cNvPr>
        <xdr:cNvCxnSpPr/>
      </xdr:nvCxnSpPr>
      <xdr:spPr>
        <a:xfrm>
          <a:off x="12854940" y="10656570"/>
          <a:ext cx="77470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93980</xdr:rowOff>
    </xdr:from>
    <xdr:to>
      <xdr:col>72</xdr:col>
      <xdr:colOff>38100</xdr:colOff>
      <xdr:row>63</xdr:row>
      <xdr:rowOff>24130</xdr:rowOff>
    </xdr:to>
    <xdr:sp macro="" textlink="">
      <xdr:nvSpPr>
        <xdr:cNvPr id="553" name="楕円 552">
          <a:extLst>
            <a:ext uri="{FF2B5EF4-FFF2-40B4-BE49-F238E27FC236}">
              <a16:creationId xmlns:a16="http://schemas.microsoft.com/office/drawing/2014/main" id="{B9B3A769-3C6A-4072-9561-B2622E6BDC05}"/>
            </a:ext>
          </a:extLst>
        </xdr:cNvPr>
        <xdr:cNvSpPr/>
      </xdr:nvSpPr>
      <xdr:spPr>
        <a:xfrm>
          <a:off x="12029440" y="104876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144780</xdr:rowOff>
    </xdr:from>
    <xdr:to>
      <xdr:col>76</xdr:col>
      <xdr:colOff>114300</xdr:colOff>
      <xdr:row>63</xdr:row>
      <xdr:rowOff>95250</xdr:rowOff>
    </xdr:to>
    <xdr:cxnSp macro="">
      <xdr:nvCxnSpPr>
        <xdr:cNvPr id="554" name="直線コネクタ 553">
          <a:extLst>
            <a:ext uri="{FF2B5EF4-FFF2-40B4-BE49-F238E27FC236}">
              <a16:creationId xmlns:a16="http://schemas.microsoft.com/office/drawing/2014/main" id="{C5F6111A-6111-4DD3-8A04-250120B2136F}"/>
            </a:ext>
          </a:extLst>
        </xdr:cNvPr>
        <xdr:cNvCxnSpPr/>
      </xdr:nvCxnSpPr>
      <xdr:spPr>
        <a:xfrm>
          <a:off x="12072620" y="10538460"/>
          <a:ext cx="78232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17780</xdr:rowOff>
    </xdr:from>
    <xdr:to>
      <xdr:col>67</xdr:col>
      <xdr:colOff>101600</xdr:colOff>
      <xdr:row>62</xdr:row>
      <xdr:rowOff>119380</xdr:rowOff>
    </xdr:to>
    <xdr:sp macro="" textlink="">
      <xdr:nvSpPr>
        <xdr:cNvPr id="555" name="楕円 554">
          <a:extLst>
            <a:ext uri="{FF2B5EF4-FFF2-40B4-BE49-F238E27FC236}">
              <a16:creationId xmlns:a16="http://schemas.microsoft.com/office/drawing/2014/main" id="{F3C4F8CF-36FF-42CF-83D0-1B6305F601FE}"/>
            </a:ext>
          </a:extLst>
        </xdr:cNvPr>
        <xdr:cNvSpPr/>
      </xdr:nvSpPr>
      <xdr:spPr>
        <a:xfrm>
          <a:off x="1123188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68580</xdr:rowOff>
    </xdr:from>
    <xdr:to>
      <xdr:col>71</xdr:col>
      <xdr:colOff>177800</xdr:colOff>
      <xdr:row>62</xdr:row>
      <xdr:rowOff>144780</xdr:rowOff>
    </xdr:to>
    <xdr:cxnSp macro="">
      <xdr:nvCxnSpPr>
        <xdr:cNvPr id="556" name="直線コネクタ 555">
          <a:extLst>
            <a:ext uri="{FF2B5EF4-FFF2-40B4-BE49-F238E27FC236}">
              <a16:creationId xmlns:a16="http://schemas.microsoft.com/office/drawing/2014/main" id="{CABE2B7A-5D00-4DEA-87F9-43A6F6174593}"/>
            </a:ext>
          </a:extLst>
        </xdr:cNvPr>
        <xdr:cNvCxnSpPr/>
      </xdr:nvCxnSpPr>
      <xdr:spPr>
        <a:xfrm>
          <a:off x="11282680" y="10462260"/>
          <a:ext cx="78994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147337</xdr:rowOff>
    </xdr:from>
    <xdr:ext cx="405111" cy="259045"/>
    <xdr:sp macro="" textlink="">
      <xdr:nvSpPr>
        <xdr:cNvPr id="557" name="n_1aveValue【学校施設】&#10;有形固定資産減価償却率">
          <a:extLst>
            <a:ext uri="{FF2B5EF4-FFF2-40B4-BE49-F238E27FC236}">
              <a16:creationId xmlns:a16="http://schemas.microsoft.com/office/drawing/2014/main" id="{61B7CB90-18DD-4E23-89D9-6C4B02C85017}"/>
            </a:ext>
          </a:extLst>
        </xdr:cNvPr>
        <xdr:cNvSpPr txBox="1"/>
      </xdr:nvSpPr>
      <xdr:spPr>
        <a:xfrm>
          <a:off x="13437244" y="970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40657</xdr:rowOff>
    </xdr:from>
    <xdr:ext cx="405111" cy="259045"/>
    <xdr:sp macro="" textlink="">
      <xdr:nvSpPr>
        <xdr:cNvPr id="558" name="n_2aveValue【学校施設】&#10;有形固定資産減価償却率">
          <a:extLst>
            <a:ext uri="{FF2B5EF4-FFF2-40B4-BE49-F238E27FC236}">
              <a16:creationId xmlns:a16="http://schemas.microsoft.com/office/drawing/2014/main" id="{8119BBF6-7EB1-48AB-8679-76AF1BBBD85A}"/>
            </a:ext>
          </a:extLst>
        </xdr:cNvPr>
        <xdr:cNvSpPr txBox="1"/>
      </xdr:nvSpPr>
      <xdr:spPr>
        <a:xfrm>
          <a:off x="12675244" y="959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97807</xdr:rowOff>
    </xdr:from>
    <xdr:ext cx="405111" cy="259045"/>
    <xdr:sp macro="" textlink="">
      <xdr:nvSpPr>
        <xdr:cNvPr id="559" name="n_3aveValue【学校施設】&#10;有形固定資産減価償却率">
          <a:extLst>
            <a:ext uri="{FF2B5EF4-FFF2-40B4-BE49-F238E27FC236}">
              <a16:creationId xmlns:a16="http://schemas.microsoft.com/office/drawing/2014/main" id="{D5FB0A59-7307-4052-AFE0-0F0A6265DE40}"/>
            </a:ext>
          </a:extLst>
        </xdr:cNvPr>
        <xdr:cNvSpPr txBox="1"/>
      </xdr:nvSpPr>
      <xdr:spPr>
        <a:xfrm>
          <a:off x="11900544" y="948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162577</xdr:rowOff>
    </xdr:from>
    <xdr:ext cx="405111" cy="259045"/>
    <xdr:sp macro="" textlink="">
      <xdr:nvSpPr>
        <xdr:cNvPr id="560" name="n_4aveValue【学校施設】&#10;有形固定資産減価償却率">
          <a:extLst>
            <a:ext uri="{FF2B5EF4-FFF2-40B4-BE49-F238E27FC236}">
              <a16:creationId xmlns:a16="http://schemas.microsoft.com/office/drawing/2014/main" id="{32F90119-9CCC-421A-9A09-5DD3DC23C658}"/>
            </a:ext>
          </a:extLst>
        </xdr:cNvPr>
        <xdr:cNvSpPr txBox="1"/>
      </xdr:nvSpPr>
      <xdr:spPr>
        <a:xfrm>
          <a:off x="11102984" y="938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87647</xdr:rowOff>
    </xdr:from>
    <xdr:ext cx="405111" cy="259045"/>
    <xdr:sp macro="" textlink="">
      <xdr:nvSpPr>
        <xdr:cNvPr id="561" name="n_1mainValue【学校施設】&#10;有形固定資産減価償却率">
          <a:extLst>
            <a:ext uri="{FF2B5EF4-FFF2-40B4-BE49-F238E27FC236}">
              <a16:creationId xmlns:a16="http://schemas.microsoft.com/office/drawing/2014/main" id="{1A0F3749-4E9C-4470-86EB-95C4CF3FBFDB}"/>
            </a:ext>
          </a:extLst>
        </xdr:cNvPr>
        <xdr:cNvSpPr txBox="1"/>
      </xdr:nvSpPr>
      <xdr:spPr>
        <a:xfrm>
          <a:off x="13437244"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137177</xdr:rowOff>
    </xdr:from>
    <xdr:ext cx="405111" cy="259045"/>
    <xdr:sp macro="" textlink="">
      <xdr:nvSpPr>
        <xdr:cNvPr id="562" name="n_2mainValue【学校施設】&#10;有形固定資産減価償却率">
          <a:extLst>
            <a:ext uri="{FF2B5EF4-FFF2-40B4-BE49-F238E27FC236}">
              <a16:creationId xmlns:a16="http://schemas.microsoft.com/office/drawing/2014/main" id="{70F6F000-6647-46B4-9D62-6E91058AF4FF}"/>
            </a:ext>
          </a:extLst>
        </xdr:cNvPr>
        <xdr:cNvSpPr txBox="1"/>
      </xdr:nvSpPr>
      <xdr:spPr>
        <a:xfrm>
          <a:off x="12675244" y="1069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15257</xdr:rowOff>
    </xdr:from>
    <xdr:ext cx="405111" cy="259045"/>
    <xdr:sp macro="" textlink="">
      <xdr:nvSpPr>
        <xdr:cNvPr id="563" name="n_3mainValue【学校施設】&#10;有形固定資産減価償却率">
          <a:extLst>
            <a:ext uri="{FF2B5EF4-FFF2-40B4-BE49-F238E27FC236}">
              <a16:creationId xmlns:a16="http://schemas.microsoft.com/office/drawing/2014/main" id="{1B0C8B2B-873E-49FD-AE7B-437045096F3C}"/>
            </a:ext>
          </a:extLst>
        </xdr:cNvPr>
        <xdr:cNvSpPr txBox="1"/>
      </xdr:nvSpPr>
      <xdr:spPr>
        <a:xfrm>
          <a:off x="11900544"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110507</xdr:rowOff>
    </xdr:from>
    <xdr:ext cx="405111" cy="259045"/>
    <xdr:sp macro="" textlink="">
      <xdr:nvSpPr>
        <xdr:cNvPr id="564" name="n_4mainValue【学校施設】&#10;有形固定資産減価償却率">
          <a:extLst>
            <a:ext uri="{FF2B5EF4-FFF2-40B4-BE49-F238E27FC236}">
              <a16:creationId xmlns:a16="http://schemas.microsoft.com/office/drawing/2014/main" id="{FE0BC0E3-C6BD-4A22-9494-F1DEFF11E0F5}"/>
            </a:ext>
          </a:extLst>
        </xdr:cNvPr>
        <xdr:cNvSpPr txBox="1"/>
      </xdr:nvSpPr>
      <xdr:spPr>
        <a:xfrm>
          <a:off x="11102984" y="10504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227364EA-DF35-4957-A033-582D62F83C57}"/>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FB3F6819-EFFC-4311-83CB-2CAE0D1561FF}"/>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2E66F46E-B2B4-498E-865F-C04C97C9CE19}"/>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79728AD5-9A57-4C08-83C1-F12DCBAD2337}"/>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088C07EB-D140-4DC1-929E-4EBD419A1851}"/>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AF9DF0E5-528C-4E3F-889B-C93EC920763A}"/>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E516FB81-6586-4033-9060-377B067B3A66}"/>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A60714F7-FF36-4D15-A000-FA86AE9A7F5C}"/>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DD1DAC49-4518-4B0C-B8BC-ABD4B18D4C6A}"/>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7DE13A84-ED22-4595-9DD1-DDF7ADE8A98A}"/>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5" name="テキスト ボックス 574">
          <a:extLst>
            <a:ext uri="{FF2B5EF4-FFF2-40B4-BE49-F238E27FC236}">
              <a16:creationId xmlns:a16="http://schemas.microsoft.com/office/drawing/2014/main" id="{4030E4E3-8D97-4E20-B9AC-858F33CB07B0}"/>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6" name="直線コネクタ 575">
          <a:extLst>
            <a:ext uri="{FF2B5EF4-FFF2-40B4-BE49-F238E27FC236}">
              <a16:creationId xmlns:a16="http://schemas.microsoft.com/office/drawing/2014/main" id="{A513FF9B-9325-4C0E-A743-592EC9668698}"/>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7" name="テキスト ボックス 576">
          <a:extLst>
            <a:ext uri="{FF2B5EF4-FFF2-40B4-BE49-F238E27FC236}">
              <a16:creationId xmlns:a16="http://schemas.microsoft.com/office/drawing/2014/main" id="{3CF0B3FF-3905-46A4-AAFA-B13A70185A10}"/>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8" name="直線コネクタ 577">
          <a:extLst>
            <a:ext uri="{FF2B5EF4-FFF2-40B4-BE49-F238E27FC236}">
              <a16:creationId xmlns:a16="http://schemas.microsoft.com/office/drawing/2014/main" id="{F5452828-CD2A-4FF2-BA96-F15913EBCC0A}"/>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9" name="テキスト ボックス 578">
          <a:extLst>
            <a:ext uri="{FF2B5EF4-FFF2-40B4-BE49-F238E27FC236}">
              <a16:creationId xmlns:a16="http://schemas.microsoft.com/office/drawing/2014/main" id="{CF8FABF3-CAD3-4070-B2E5-271DD48C9F23}"/>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0" name="直線コネクタ 579">
          <a:extLst>
            <a:ext uri="{FF2B5EF4-FFF2-40B4-BE49-F238E27FC236}">
              <a16:creationId xmlns:a16="http://schemas.microsoft.com/office/drawing/2014/main" id="{0CCA4CDD-6F6F-40CC-88C4-B2A2BE27579F}"/>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1" name="テキスト ボックス 580">
          <a:extLst>
            <a:ext uri="{FF2B5EF4-FFF2-40B4-BE49-F238E27FC236}">
              <a16:creationId xmlns:a16="http://schemas.microsoft.com/office/drawing/2014/main" id="{2B500BD0-4CD0-4589-B223-40EFAE612BFF}"/>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2" name="直線コネクタ 581">
          <a:extLst>
            <a:ext uri="{FF2B5EF4-FFF2-40B4-BE49-F238E27FC236}">
              <a16:creationId xmlns:a16="http://schemas.microsoft.com/office/drawing/2014/main" id="{AF8032DB-5CDD-464F-9E8A-97F852DB03D9}"/>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3" name="テキスト ボックス 582">
          <a:extLst>
            <a:ext uri="{FF2B5EF4-FFF2-40B4-BE49-F238E27FC236}">
              <a16:creationId xmlns:a16="http://schemas.microsoft.com/office/drawing/2014/main" id="{2DFA988F-6161-4A12-8D87-8A1803024486}"/>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4" name="直線コネクタ 583">
          <a:extLst>
            <a:ext uri="{FF2B5EF4-FFF2-40B4-BE49-F238E27FC236}">
              <a16:creationId xmlns:a16="http://schemas.microsoft.com/office/drawing/2014/main" id="{A226F257-B31D-46CD-9BE1-749B375C52D4}"/>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5" name="テキスト ボックス 584">
          <a:extLst>
            <a:ext uri="{FF2B5EF4-FFF2-40B4-BE49-F238E27FC236}">
              <a16:creationId xmlns:a16="http://schemas.microsoft.com/office/drawing/2014/main" id="{B830C0B9-057E-458D-9049-153AA2D10D6E}"/>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6" name="直線コネクタ 585">
          <a:extLst>
            <a:ext uri="{FF2B5EF4-FFF2-40B4-BE49-F238E27FC236}">
              <a16:creationId xmlns:a16="http://schemas.microsoft.com/office/drawing/2014/main" id="{A6EC8323-1B48-4D1A-BDB0-265136293FAC}"/>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7" name="テキスト ボックス 586">
          <a:extLst>
            <a:ext uri="{FF2B5EF4-FFF2-40B4-BE49-F238E27FC236}">
              <a16:creationId xmlns:a16="http://schemas.microsoft.com/office/drawing/2014/main" id="{7747E39E-B54A-4F79-A957-065AB6B93139}"/>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5B4C6F87-4BEE-4B2B-A48C-C6B88548C14E}"/>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430F76E1-D941-4D7A-903D-2B773C4DE81B}"/>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学校施設】&#10;一人当たり面積グラフ枠">
          <a:extLst>
            <a:ext uri="{FF2B5EF4-FFF2-40B4-BE49-F238E27FC236}">
              <a16:creationId xmlns:a16="http://schemas.microsoft.com/office/drawing/2014/main" id="{EC8DD54E-E731-4885-B14B-DDCB2092957B}"/>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xdr:rowOff>
    </xdr:from>
    <xdr:to>
      <xdr:col>116</xdr:col>
      <xdr:colOff>62864</xdr:colOff>
      <xdr:row>64</xdr:row>
      <xdr:rowOff>16328</xdr:rowOff>
    </xdr:to>
    <xdr:cxnSp macro="">
      <xdr:nvCxnSpPr>
        <xdr:cNvPr id="591" name="直線コネクタ 590">
          <a:extLst>
            <a:ext uri="{FF2B5EF4-FFF2-40B4-BE49-F238E27FC236}">
              <a16:creationId xmlns:a16="http://schemas.microsoft.com/office/drawing/2014/main" id="{CC13675D-9F23-48D4-9B79-69C49E5E71A3}"/>
            </a:ext>
          </a:extLst>
        </xdr:cNvPr>
        <xdr:cNvCxnSpPr/>
      </xdr:nvCxnSpPr>
      <xdr:spPr>
        <a:xfrm flipV="1">
          <a:off x="19509104" y="9394371"/>
          <a:ext cx="0" cy="1350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20155</xdr:rowOff>
    </xdr:from>
    <xdr:ext cx="469744" cy="259045"/>
    <xdr:sp macro="" textlink="">
      <xdr:nvSpPr>
        <xdr:cNvPr id="592" name="【学校施設】&#10;一人当たり面積最小値テキスト">
          <a:extLst>
            <a:ext uri="{FF2B5EF4-FFF2-40B4-BE49-F238E27FC236}">
              <a16:creationId xmlns:a16="http://schemas.microsoft.com/office/drawing/2014/main" id="{1D900CF3-2F01-45DF-B643-A7A1A1D0107C}"/>
            </a:ext>
          </a:extLst>
        </xdr:cNvPr>
        <xdr:cNvSpPr txBox="1"/>
      </xdr:nvSpPr>
      <xdr:spPr>
        <a:xfrm>
          <a:off x="19547840" y="1074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16328</xdr:rowOff>
    </xdr:from>
    <xdr:to>
      <xdr:col>116</xdr:col>
      <xdr:colOff>152400</xdr:colOff>
      <xdr:row>64</xdr:row>
      <xdr:rowOff>16328</xdr:rowOff>
    </xdr:to>
    <xdr:cxnSp macro="">
      <xdr:nvCxnSpPr>
        <xdr:cNvPr id="593" name="直線コネクタ 592">
          <a:extLst>
            <a:ext uri="{FF2B5EF4-FFF2-40B4-BE49-F238E27FC236}">
              <a16:creationId xmlns:a16="http://schemas.microsoft.com/office/drawing/2014/main" id="{9FA1F705-6B09-4E1F-A195-A1DFDF83BD36}"/>
            </a:ext>
          </a:extLst>
        </xdr:cNvPr>
        <xdr:cNvCxnSpPr/>
      </xdr:nvCxnSpPr>
      <xdr:spPr>
        <a:xfrm>
          <a:off x="19443700" y="10745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124658</xdr:rowOff>
    </xdr:from>
    <xdr:ext cx="469744" cy="259045"/>
    <xdr:sp macro="" textlink="">
      <xdr:nvSpPr>
        <xdr:cNvPr id="594" name="【学校施設】&#10;一人当たり面積最大値テキスト">
          <a:extLst>
            <a:ext uri="{FF2B5EF4-FFF2-40B4-BE49-F238E27FC236}">
              <a16:creationId xmlns:a16="http://schemas.microsoft.com/office/drawing/2014/main" id="{A2632FC3-6545-42F5-B236-A42CE09EB0E0}"/>
            </a:ext>
          </a:extLst>
        </xdr:cNvPr>
        <xdr:cNvSpPr txBox="1"/>
      </xdr:nvSpPr>
      <xdr:spPr>
        <a:xfrm>
          <a:off x="19547840" y="9177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xdr:rowOff>
    </xdr:from>
    <xdr:to>
      <xdr:col>116</xdr:col>
      <xdr:colOff>152400</xdr:colOff>
      <xdr:row>56</xdr:row>
      <xdr:rowOff>6531</xdr:rowOff>
    </xdr:to>
    <xdr:cxnSp macro="">
      <xdr:nvCxnSpPr>
        <xdr:cNvPr id="595" name="直線コネクタ 594">
          <a:extLst>
            <a:ext uri="{FF2B5EF4-FFF2-40B4-BE49-F238E27FC236}">
              <a16:creationId xmlns:a16="http://schemas.microsoft.com/office/drawing/2014/main" id="{CC916AE3-A7D9-481D-BA1A-195DDCBF6D95}"/>
            </a:ext>
          </a:extLst>
        </xdr:cNvPr>
        <xdr:cNvCxnSpPr/>
      </xdr:nvCxnSpPr>
      <xdr:spPr>
        <a:xfrm>
          <a:off x="19443700" y="939437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88010</xdr:rowOff>
    </xdr:from>
    <xdr:ext cx="469744" cy="259045"/>
    <xdr:sp macro="" textlink="">
      <xdr:nvSpPr>
        <xdr:cNvPr id="596" name="【学校施設】&#10;一人当たり面積平均値テキスト">
          <a:extLst>
            <a:ext uri="{FF2B5EF4-FFF2-40B4-BE49-F238E27FC236}">
              <a16:creationId xmlns:a16="http://schemas.microsoft.com/office/drawing/2014/main" id="{1F23C2DE-253F-40A5-8C61-1AC3696FC493}"/>
            </a:ext>
          </a:extLst>
        </xdr:cNvPr>
        <xdr:cNvSpPr txBox="1"/>
      </xdr:nvSpPr>
      <xdr:spPr>
        <a:xfrm>
          <a:off x="19547840" y="98111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65133</xdr:rowOff>
    </xdr:from>
    <xdr:to>
      <xdr:col>116</xdr:col>
      <xdr:colOff>114300</xdr:colOff>
      <xdr:row>59</xdr:row>
      <xdr:rowOff>166733</xdr:rowOff>
    </xdr:to>
    <xdr:sp macro="" textlink="">
      <xdr:nvSpPr>
        <xdr:cNvPr id="597" name="フローチャート: 判断 596">
          <a:extLst>
            <a:ext uri="{FF2B5EF4-FFF2-40B4-BE49-F238E27FC236}">
              <a16:creationId xmlns:a16="http://schemas.microsoft.com/office/drawing/2014/main" id="{ACC70D73-7BC0-4473-B0DF-7BE20AB99C99}"/>
            </a:ext>
          </a:extLst>
        </xdr:cNvPr>
        <xdr:cNvSpPr/>
      </xdr:nvSpPr>
      <xdr:spPr>
        <a:xfrm>
          <a:off x="19458940" y="99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159838</xdr:rowOff>
    </xdr:from>
    <xdr:to>
      <xdr:col>112</xdr:col>
      <xdr:colOff>38100</xdr:colOff>
      <xdr:row>60</xdr:row>
      <xdr:rowOff>89988</xdr:rowOff>
    </xdr:to>
    <xdr:sp macro="" textlink="">
      <xdr:nvSpPr>
        <xdr:cNvPr id="598" name="フローチャート: 判断 597">
          <a:extLst>
            <a:ext uri="{FF2B5EF4-FFF2-40B4-BE49-F238E27FC236}">
              <a16:creationId xmlns:a16="http://schemas.microsoft.com/office/drawing/2014/main" id="{13BFBDDB-F7DD-4CD3-B80C-F66996020D60}"/>
            </a:ext>
          </a:extLst>
        </xdr:cNvPr>
        <xdr:cNvSpPr/>
      </xdr:nvSpPr>
      <xdr:spPr>
        <a:xfrm>
          <a:off x="18735040" y="100505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130447</xdr:rowOff>
    </xdr:from>
    <xdr:to>
      <xdr:col>107</xdr:col>
      <xdr:colOff>101600</xdr:colOff>
      <xdr:row>62</xdr:row>
      <xdr:rowOff>60597</xdr:rowOff>
    </xdr:to>
    <xdr:sp macro="" textlink="">
      <xdr:nvSpPr>
        <xdr:cNvPr id="599" name="フローチャート: 判断 598">
          <a:extLst>
            <a:ext uri="{FF2B5EF4-FFF2-40B4-BE49-F238E27FC236}">
              <a16:creationId xmlns:a16="http://schemas.microsoft.com/office/drawing/2014/main" id="{20D824EE-4A25-47DA-ACE3-37B59A85EC31}"/>
            </a:ext>
          </a:extLst>
        </xdr:cNvPr>
        <xdr:cNvSpPr/>
      </xdr:nvSpPr>
      <xdr:spPr>
        <a:xfrm>
          <a:off x="17937480" y="103564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600" name="フローチャート: 判断 599">
          <a:extLst>
            <a:ext uri="{FF2B5EF4-FFF2-40B4-BE49-F238E27FC236}">
              <a16:creationId xmlns:a16="http://schemas.microsoft.com/office/drawing/2014/main" id="{B3FE7525-AF8F-4D16-8E70-5BFE2D2C4CE3}"/>
            </a:ext>
          </a:extLst>
        </xdr:cNvPr>
        <xdr:cNvSpPr/>
      </xdr:nvSpPr>
      <xdr:spPr>
        <a:xfrm>
          <a:off x="17162780" y="10369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27577</xdr:rowOff>
    </xdr:from>
    <xdr:to>
      <xdr:col>98</xdr:col>
      <xdr:colOff>38100</xdr:colOff>
      <xdr:row>62</xdr:row>
      <xdr:rowOff>129177</xdr:rowOff>
    </xdr:to>
    <xdr:sp macro="" textlink="">
      <xdr:nvSpPr>
        <xdr:cNvPr id="601" name="フローチャート: 判断 600">
          <a:extLst>
            <a:ext uri="{FF2B5EF4-FFF2-40B4-BE49-F238E27FC236}">
              <a16:creationId xmlns:a16="http://schemas.microsoft.com/office/drawing/2014/main" id="{AF4EBAC9-EA0C-4290-B4DD-14FA9A5894C4}"/>
            </a:ext>
          </a:extLst>
        </xdr:cNvPr>
        <xdr:cNvSpPr/>
      </xdr:nvSpPr>
      <xdr:spPr>
        <a:xfrm>
          <a:off x="16388080" y="1042125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F8109AAF-8825-4837-A883-52FB71A7DFC6}"/>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6CF17FA8-7250-458F-8FF7-11FB3EBB278E}"/>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5393D948-8CCC-4447-B8E4-196ECBCCC5AB}"/>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55A5923C-E96A-430A-A81B-21E4B28A0B83}"/>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B809EDC8-2070-4FE2-92FE-284C8D8EBB76}"/>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114119</xdr:rowOff>
    </xdr:from>
    <xdr:to>
      <xdr:col>116</xdr:col>
      <xdr:colOff>114300</xdr:colOff>
      <xdr:row>64</xdr:row>
      <xdr:rowOff>44269</xdr:rowOff>
    </xdr:to>
    <xdr:sp macro="" textlink="">
      <xdr:nvSpPr>
        <xdr:cNvPr id="607" name="楕円 606">
          <a:extLst>
            <a:ext uri="{FF2B5EF4-FFF2-40B4-BE49-F238E27FC236}">
              <a16:creationId xmlns:a16="http://schemas.microsoft.com/office/drawing/2014/main" id="{8FB4D401-D726-46B8-940E-34BDB971A86E}"/>
            </a:ext>
          </a:extLst>
        </xdr:cNvPr>
        <xdr:cNvSpPr/>
      </xdr:nvSpPr>
      <xdr:spPr>
        <a:xfrm>
          <a:off x="19458940" y="106754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29046</xdr:rowOff>
    </xdr:from>
    <xdr:ext cx="469744" cy="259045"/>
    <xdr:sp macro="" textlink="">
      <xdr:nvSpPr>
        <xdr:cNvPr id="608" name="【学校施設】&#10;一人当たり面積該当値テキスト">
          <a:extLst>
            <a:ext uri="{FF2B5EF4-FFF2-40B4-BE49-F238E27FC236}">
              <a16:creationId xmlns:a16="http://schemas.microsoft.com/office/drawing/2014/main" id="{50ECC3DA-6406-4187-A61D-4B426198399C}"/>
            </a:ext>
          </a:extLst>
        </xdr:cNvPr>
        <xdr:cNvSpPr txBox="1"/>
      </xdr:nvSpPr>
      <xdr:spPr>
        <a:xfrm>
          <a:off x="19547840" y="1059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140244</xdr:rowOff>
    </xdr:from>
    <xdr:to>
      <xdr:col>112</xdr:col>
      <xdr:colOff>38100</xdr:colOff>
      <xdr:row>64</xdr:row>
      <xdr:rowOff>70394</xdr:rowOff>
    </xdr:to>
    <xdr:sp macro="" textlink="">
      <xdr:nvSpPr>
        <xdr:cNvPr id="609" name="楕円 608">
          <a:extLst>
            <a:ext uri="{FF2B5EF4-FFF2-40B4-BE49-F238E27FC236}">
              <a16:creationId xmlns:a16="http://schemas.microsoft.com/office/drawing/2014/main" id="{EB2C17AB-5BDD-4EA2-B6CC-80F3E564E034}"/>
            </a:ext>
          </a:extLst>
        </xdr:cNvPr>
        <xdr:cNvSpPr/>
      </xdr:nvSpPr>
      <xdr:spPr>
        <a:xfrm>
          <a:off x="18735040" y="107015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164919</xdr:rowOff>
    </xdr:from>
    <xdr:to>
      <xdr:col>116</xdr:col>
      <xdr:colOff>63500</xdr:colOff>
      <xdr:row>64</xdr:row>
      <xdr:rowOff>19594</xdr:rowOff>
    </xdr:to>
    <xdr:cxnSp macro="">
      <xdr:nvCxnSpPr>
        <xdr:cNvPr id="610" name="直線コネクタ 609">
          <a:extLst>
            <a:ext uri="{FF2B5EF4-FFF2-40B4-BE49-F238E27FC236}">
              <a16:creationId xmlns:a16="http://schemas.microsoft.com/office/drawing/2014/main" id="{9F833E18-AEEB-40EF-9195-81D5BE28908D}"/>
            </a:ext>
          </a:extLst>
        </xdr:cNvPr>
        <xdr:cNvCxnSpPr/>
      </xdr:nvCxnSpPr>
      <xdr:spPr>
        <a:xfrm flipV="1">
          <a:off x="18778220" y="10726239"/>
          <a:ext cx="731520" cy="2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1451</xdr:rowOff>
    </xdr:from>
    <xdr:to>
      <xdr:col>107</xdr:col>
      <xdr:colOff>101600</xdr:colOff>
      <xdr:row>64</xdr:row>
      <xdr:rowOff>103051</xdr:rowOff>
    </xdr:to>
    <xdr:sp macro="" textlink="">
      <xdr:nvSpPr>
        <xdr:cNvPr id="611" name="楕円 610">
          <a:extLst>
            <a:ext uri="{FF2B5EF4-FFF2-40B4-BE49-F238E27FC236}">
              <a16:creationId xmlns:a16="http://schemas.microsoft.com/office/drawing/2014/main" id="{A1306D7C-682F-440C-B267-94BB97428E40}"/>
            </a:ext>
          </a:extLst>
        </xdr:cNvPr>
        <xdr:cNvSpPr/>
      </xdr:nvSpPr>
      <xdr:spPr>
        <a:xfrm>
          <a:off x="17937480" y="1073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19594</xdr:rowOff>
    </xdr:from>
    <xdr:to>
      <xdr:col>111</xdr:col>
      <xdr:colOff>177800</xdr:colOff>
      <xdr:row>64</xdr:row>
      <xdr:rowOff>52251</xdr:rowOff>
    </xdr:to>
    <xdr:cxnSp macro="">
      <xdr:nvCxnSpPr>
        <xdr:cNvPr id="612" name="直線コネクタ 611">
          <a:extLst>
            <a:ext uri="{FF2B5EF4-FFF2-40B4-BE49-F238E27FC236}">
              <a16:creationId xmlns:a16="http://schemas.microsoft.com/office/drawing/2014/main" id="{998003F2-7403-47B1-BD7C-ED796C4A0467}"/>
            </a:ext>
          </a:extLst>
        </xdr:cNvPr>
        <xdr:cNvCxnSpPr/>
      </xdr:nvCxnSpPr>
      <xdr:spPr>
        <a:xfrm flipV="1">
          <a:off x="17988280" y="10748554"/>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34109</xdr:rowOff>
    </xdr:from>
    <xdr:to>
      <xdr:col>102</xdr:col>
      <xdr:colOff>165100</xdr:colOff>
      <xdr:row>64</xdr:row>
      <xdr:rowOff>135709</xdr:rowOff>
    </xdr:to>
    <xdr:sp macro="" textlink="">
      <xdr:nvSpPr>
        <xdr:cNvPr id="613" name="楕円 612">
          <a:extLst>
            <a:ext uri="{FF2B5EF4-FFF2-40B4-BE49-F238E27FC236}">
              <a16:creationId xmlns:a16="http://schemas.microsoft.com/office/drawing/2014/main" id="{8E11D9C1-E2AA-4475-BFB6-7C53DA2F3A27}"/>
            </a:ext>
          </a:extLst>
        </xdr:cNvPr>
        <xdr:cNvSpPr/>
      </xdr:nvSpPr>
      <xdr:spPr>
        <a:xfrm>
          <a:off x="17162780" y="1076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52251</xdr:rowOff>
    </xdr:from>
    <xdr:to>
      <xdr:col>107</xdr:col>
      <xdr:colOff>50800</xdr:colOff>
      <xdr:row>64</xdr:row>
      <xdr:rowOff>84909</xdr:rowOff>
    </xdr:to>
    <xdr:cxnSp macro="">
      <xdr:nvCxnSpPr>
        <xdr:cNvPr id="614" name="直線コネクタ 613">
          <a:extLst>
            <a:ext uri="{FF2B5EF4-FFF2-40B4-BE49-F238E27FC236}">
              <a16:creationId xmlns:a16="http://schemas.microsoft.com/office/drawing/2014/main" id="{147CDA95-1E22-4D1E-B1C8-6985507BB437}"/>
            </a:ext>
          </a:extLst>
        </xdr:cNvPr>
        <xdr:cNvCxnSpPr/>
      </xdr:nvCxnSpPr>
      <xdr:spPr>
        <a:xfrm flipV="1">
          <a:off x="17213580" y="10781211"/>
          <a:ext cx="7747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102688</xdr:rowOff>
    </xdr:from>
    <xdr:to>
      <xdr:col>98</xdr:col>
      <xdr:colOff>38100</xdr:colOff>
      <xdr:row>65</xdr:row>
      <xdr:rowOff>32838</xdr:rowOff>
    </xdr:to>
    <xdr:sp macro="" textlink="">
      <xdr:nvSpPr>
        <xdr:cNvPr id="615" name="楕円 614">
          <a:extLst>
            <a:ext uri="{FF2B5EF4-FFF2-40B4-BE49-F238E27FC236}">
              <a16:creationId xmlns:a16="http://schemas.microsoft.com/office/drawing/2014/main" id="{2C65B1DA-D349-4F2A-A147-82DB0CE40150}"/>
            </a:ext>
          </a:extLst>
        </xdr:cNvPr>
        <xdr:cNvSpPr/>
      </xdr:nvSpPr>
      <xdr:spPr>
        <a:xfrm>
          <a:off x="16388080" y="1083164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84909</xdr:rowOff>
    </xdr:from>
    <xdr:to>
      <xdr:col>102</xdr:col>
      <xdr:colOff>114300</xdr:colOff>
      <xdr:row>64</xdr:row>
      <xdr:rowOff>153488</xdr:rowOff>
    </xdr:to>
    <xdr:cxnSp macro="">
      <xdr:nvCxnSpPr>
        <xdr:cNvPr id="616" name="直線コネクタ 615">
          <a:extLst>
            <a:ext uri="{FF2B5EF4-FFF2-40B4-BE49-F238E27FC236}">
              <a16:creationId xmlns:a16="http://schemas.microsoft.com/office/drawing/2014/main" id="{684224E4-C8AB-47C2-B8EC-E6C3FCD4B2B2}"/>
            </a:ext>
          </a:extLst>
        </xdr:cNvPr>
        <xdr:cNvCxnSpPr/>
      </xdr:nvCxnSpPr>
      <xdr:spPr>
        <a:xfrm flipV="1">
          <a:off x="16431260" y="10813869"/>
          <a:ext cx="78232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106515</xdr:rowOff>
    </xdr:from>
    <xdr:ext cx="469744" cy="259045"/>
    <xdr:sp macro="" textlink="">
      <xdr:nvSpPr>
        <xdr:cNvPr id="617" name="n_1aveValue【学校施設】&#10;一人当たり面積">
          <a:extLst>
            <a:ext uri="{FF2B5EF4-FFF2-40B4-BE49-F238E27FC236}">
              <a16:creationId xmlns:a16="http://schemas.microsoft.com/office/drawing/2014/main" id="{0A8238B6-CDE5-4289-8E30-ED08EAA806CB}"/>
            </a:ext>
          </a:extLst>
        </xdr:cNvPr>
        <xdr:cNvSpPr txBox="1"/>
      </xdr:nvSpPr>
      <xdr:spPr>
        <a:xfrm>
          <a:off x="18561127" y="9829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77124</xdr:rowOff>
    </xdr:from>
    <xdr:ext cx="469744" cy="259045"/>
    <xdr:sp macro="" textlink="">
      <xdr:nvSpPr>
        <xdr:cNvPr id="618" name="n_2aveValue【学校施設】&#10;一人当たり面積">
          <a:extLst>
            <a:ext uri="{FF2B5EF4-FFF2-40B4-BE49-F238E27FC236}">
              <a16:creationId xmlns:a16="http://schemas.microsoft.com/office/drawing/2014/main" id="{4B62A846-925D-4728-878A-0262EB577E91}"/>
            </a:ext>
          </a:extLst>
        </xdr:cNvPr>
        <xdr:cNvSpPr txBox="1"/>
      </xdr:nvSpPr>
      <xdr:spPr>
        <a:xfrm>
          <a:off x="17776267" y="1013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90187</xdr:rowOff>
    </xdr:from>
    <xdr:ext cx="469744" cy="259045"/>
    <xdr:sp macro="" textlink="">
      <xdr:nvSpPr>
        <xdr:cNvPr id="619" name="n_3aveValue【学校施設】&#10;一人当たり面積">
          <a:extLst>
            <a:ext uri="{FF2B5EF4-FFF2-40B4-BE49-F238E27FC236}">
              <a16:creationId xmlns:a16="http://schemas.microsoft.com/office/drawing/2014/main" id="{635E16CC-DF82-4E18-8017-4917BAAF5CD9}"/>
            </a:ext>
          </a:extLst>
        </xdr:cNvPr>
        <xdr:cNvSpPr txBox="1"/>
      </xdr:nvSpPr>
      <xdr:spPr>
        <a:xfrm>
          <a:off x="17001567" y="1014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145704</xdr:rowOff>
    </xdr:from>
    <xdr:ext cx="469744" cy="259045"/>
    <xdr:sp macro="" textlink="">
      <xdr:nvSpPr>
        <xdr:cNvPr id="620" name="n_4aveValue【学校施設】&#10;一人当たり面積">
          <a:extLst>
            <a:ext uri="{FF2B5EF4-FFF2-40B4-BE49-F238E27FC236}">
              <a16:creationId xmlns:a16="http://schemas.microsoft.com/office/drawing/2014/main" id="{CF236E23-BA76-40DE-9B40-DBD6ABCE1B9A}"/>
            </a:ext>
          </a:extLst>
        </xdr:cNvPr>
        <xdr:cNvSpPr txBox="1"/>
      </xdr:nvSpPr>
      <xdr:spPr>
        <a:xfrm>
          <a:off x="16226867" y="10204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61521</xdr:rowOff>
    </xdr:from>
    <xdr:ext cx="469744" cy="259045"/>
    <xdr:sp macro="" textlink="">
      <xdr:nvSpPr>
        <xdr:cNvPr id="621" name="n_1mainValue【学校施設】&#10;一人当たり面積">
          <a:extLst>
            <a:ext uri="{FF2B5EF4-FFF2-40B4-BE49-F238E27FC236}">
              <a16:creationId xmlns:a16="http://schemas.microsoft.com/office/drawing/2014/main" id="{8747CBED-7F1D-438A-9BBF-A86C2FD7A15E}"/>
            </a:ext>
          </a:extLst>
        </xdr:cNvPr>
        <xdr:cNvSpPr txBox="1"/>
      </xdr:nvSpPr>
      <xdr:spPr>
        <a:xfrm>
          <a:off x="18561127" y="10790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94178</xdr:rowOff>
    </xdr:from>
    <xdr:ext cx="469744" cy="259045"/>
    <xdr:sp macro="" textlink="">
      <xdr:nvSpPr>
        <xdr:cNvPr id="622" name="n_2mainValue【学校施設】&#10;一人当たり面積">
          <a:extLst>
            <a:ext uri="{FF2B5EF4-FFF2-40B4-BE49-F238E27FC236}">
              <a16:creationId xmlns:a16="http://schemas.microsoft.com/office/drawing/2014/main" id="{66247E45-34EC-47A5-8611-7B5E63562310}"/>
            </a:ext>
          </a:extLst>
        </xdr:cNvPr>
        <xdr:cNvSpPr txBox="1"/>
      </xdr:nvSpPr>
      <xdr:spPr>
        <a:xfrm>
          <a:off x="17776267" y="10823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126836</xdr:rowOff>
    </xdr:from>
    <xdr:ext cx="469744" cy="259045"/>
    <xdr:sp macro="" textlink="">
      <xdr:nvSpPr>
        <xdr:cNvPr id="623" name="n_3mainValue【学校施設】&#10;一人当たり面積">
          <a:extLst>
            <a:ext uri="{FF2B5EF4-FFF2-40B4-BE49-F238E27FC236}">
              <a16:creationId xmlns:a16="http://schemas.microsoft.com/office/drawing/2014/main" id="{7CBCF971-7EDA-4916-B766-629EE7220714}"/>
            </a:ext>
          </a:extLst>
        </xdr:cNvPr>
        <xdr:cNvSpPr txBox="1"/>
      </xdr:nvSpPr>
      <xdr:spPr>
        <a:xfrm>
          <a:off x="17001567" y="10855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65</xdr:row>
      <xdr:rowOff>23965</xdr:rowOff>
    </xdr:from>
    <xdr:ext cx="469744" cy="259045"/>
    <xdr:sp macro="" textlink="">
      <xdr:nvSpPr>
        <xdr:cNvPr id="624" name="n_4mainValue【学校施設】&#10;一人当たり面積">
          <a:extLst>
            <a:ext uri="{FF2B5EF4-FFF2-40B4-BE49-F238E27FC236}">
              <a16:creationId xmlns:a16="http://schemas.microsoft.com/office/drawing/2014/main" id="{F9421E5A-D0B2-4668-A6BD-1AABBC026A7C}"/>
            </a:ext>
          </a:extLst>
        </xdr:cNvPr>
        <xdr:cNvSpPr txBox="1"/>
      </xdr:nvSpPr>
      <xdr:spPr>
        <a:xfrm>
          <a:off x="16226867" y="10920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22F63D04-FAED-4FF8-9242-28F1F14432B4}"/>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F7EDB8F4-23F3-46C9-9829-6FACD2DEB2B9}"/>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8F22D344-7242-4FAB-BA3B-624723D1DF76}"/>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AC4C2749-78F6-4D9C-924F-AEE2A1B37DC1}"/>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9DB6273D-09D9-4906-B171-7670A5B9794D}"/>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04BFE905-946E-48DD-A1B5-7A9165D3371E}"/>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A5C01854-A23B-4567-A1A3-AE81EBAD323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F407C6DF-3615-42F6-BC1F-BBA3B715B082}"/>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3" name="正方形/長方形 632">
          <a:extLst>
            <a:ext uri="{FF2B5EF4-FFF2-40B4-BE49-F238E27FC236}">
              <a16:creationId xmlns:a16="http://schemas.microsoft.com/office/drawing/2014/main" id="{801181ED-1223-4790-A415-E8EEF1BC0B3C}"/>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4" name="正方形/長方形 633">
          <a:extLst>
            <a:ext uri="{FF2B5EF4-FFF2-40B4-BE49-F238E27FC236}">
              <a16:creationId xmlns:a16="http://schemas.microsoft.com/office/drawing/2014/main" id="{79971DB2-84F4-45BE-9B48-E3B3AF8B77E9}"/>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5" name="正方形/長方形 634">
          <a:extLst>
            <a:ext uri="{FF2B5EF4-FFF2-40B4-BE49-F238E27FC236}">
              <a16:creationId xmlns:a16="http://schemas.microsoft.com/office/drawing/2014/main" id="{2C86C26F-DDDF-4E3E-9042-A98A62AEEF1D}"/>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6" name="正方形/長方形 635">
          <a:extLst>
            <a:ext uri="{FF2B5EF4-FFF2-40B4-BE49-F238E27FC236}">
              <a16:creationId xmlns:a16="http://schemas.microsoft.com/office/drawing/2014/main" id="{8A9BE5AC-7039-46F8-B9C0-23C649DF453D}"/>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7" name="正方形/長方形 636">
          <a:extLst>
            <a:ext uri="{FF2B5EF4-FFF2-40B4-BE49-F238E27FC236}">
              <a16:creationId xmlns:a16="http://schemas.microsoft.com/office/drawing/2014/main" id="{A3698569-0BF7-4533-9CC9-9E104516970D}"/>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8" name="正方形/長方形 637">
          <a:extLst>
            <a:ext uri="{FF2B5EF4-FFF2-40B4-BE49-F238E27FC236}">
              <a16:creationId xmlns:a16="http://schemas.microsoft.com/office/drawing/2014/main" id="{AF6C2B67-ABAF-43A8-90B0-7CEF8B407F75}"/>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9" name="正方形/長方形 638">
          <a:extLst>
            <a:ext uri="{FF2B5EF4-FFF2-40B4-BE49-F238E27FC236}">
              <a16:creationId xmlns:a16="http://schemas.microsoft.com/office/drawing/2014/main" id="{B9B669B3-60A3-44E7-BA9A-DE27464C3055}"/>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0" name="正方形/長方形 639">
          <a:extLst>
            <a:ext uri="{FF2B5EF4-FFF2-40B4-BE49-F238E27FC236}">
              <a16:creationId xmlns:a16="http://schemas.microsoft.com/office/drawing/2014/main" id="{30804BC4-974E-4A45-9673-C502C880A21F}"/>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0BCA07F6-D93A-4DF4-A3FE-726CB8276177}"/>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5A29F176-763A-47D5-A9A5-C71160F34AC1}"/>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E61AB954-4F30-4095-AD12-221E72F65665}"/>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7BC855FD-FFB7-41F1-BEBF-0563281960F7}"/>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458A9291-BC2C-4729-B12B-4BD2F6E1CFFA}"/>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F4E1A567-79D7-47C3-90D8-6225074B9E3F}"/>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F8BF61A9-D308-4F6B-B679-4F7BC2CFDE8F}"/>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333D83DE-7357-48D0-A1AF-8DCD9639CB9E}"/>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5383F68B-B83C-442A-8BF5-6A5C104CD78E}"/>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4E080C5F-6EA2-477A-9250-E0DB8372835E}"/>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651" name="テキスト ボックス 650">
          <a:extLst>
            <a:ext uri="{FF2B5EF4-FFF2-40B4-BE49-F238E27FC236}">
              <a16:creationId xmlns:a16="http://schemas.microsoft.com/office/drawing/2014/main" id="{DBF7352E-1E1C-4F37-BCD4-7184339331FB}"/>
            </a:ext>
          </a:extLst>
        </xdr:cNvPr>
        <xdr:cNvSpPr txBox="1"/>
      </xdr:nvSpPr>
      <xdr:spPr>
        <a:xfrm>
          <a:off x="10602761" y="1848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2" name="直線コネクタ 651">
          <a:extLst>
            <a:ext uri="{FF2B5EF4-FFF2-40B4-BE49-F238E27FC236}">
              <a16:creationId xmlns:a16="http://schemas.microsoft.com/office/drawing/2014/main" id="{1FAB95B7-781E-4071-B474-BB0F58137DC8}"/>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64606</xdr:rowOff>
    </xdr:from>
    <xdr:ext cx="403059" cy="259045"/>
    <xdr:sp macro="" textlink="">
      <xdr:nvSpPr>
        <xdr:cNvPr id="653" name="テキスト ボックス 652">
          <a:extLst>
            <a:ext uri="{FF2B5EF4-FFF2-40B4-BE49-F238E27FC236}">
              <a16:creationId xmlns:a16="http://schemas.microsoft.com/office/drawing/2014/main" id="{2CA6C1B0-45D9-4FA7-B5D8-5C8B63223ED7}"/>
            </a:ext>
          </a:extLst>
        </xdr:cNvPr>
        <xdr:cNvSpPr txBox="1"/>
      </xdr:nvSpPr>
      <xdr:spPr>
        <a:xfrm>
          <a:off x="10602761" y="181697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4" name="直線コネクタ 653">
          <a:extLst>
            <a:ext uri="{FF2B5EF4-FFF2-40B4-BE49-F238E27FC236}">
              <a16:creationId xmlns:a16="http://schemas.microsoft.com/office/drawing/2014/main" id="{878B4D1A-0F87-4D9A-A577-09F32FF3E309}"/>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5" name="テキスト ボックス 654">
          <a:extLst>
            <a:ext uri="{FF2B5EF4-FFF2-40B4-BE49-F238E27FC236}">
              <a16:creationId xmlns:a16="http://schemas.microsoft.com/office/drawing/2014/main" id="{5CA82545-AE1B-4B1E-9E6C-D777FA0741A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6" name="直線コネクタ 655">
          <a:extLst>
            <a:ext uri="{FF2B5EF4-FFF2-40B4-BE49-F238E27FC236}">
              <a16:creationId xmlns:a16="http://schemas.microsoft.com/office/drawing/2014/main" id="{0205C5B2-EE67-4CC1-8026-73258F3329CE}"/>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7" name="テキスト ボックス 656">
          <a:extLst>
            <a:ext uri="{FF2B5EF4-FFF2-40B4-BE49-F238E27FC236}">
              <a16:creationId xmlns:a16="http://schemas.microsoft.com/office/drawing/2014/main" id="{0EF43E4A-6D33-41CA-87A2-797E3E6EF201}"/>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8" name="直線コネクタ 657">
          <a:extLst>
            <a:ext uri="{FF2B5EF4-FFF2-40B4-BE49-F238E27FC236}">
              <a16:creationId xmlns:a16="http://schemas.microsoft.com/office/drawing/2014/main" id="{E9574A2A-F7E0-4101-803D-00AC36E6872B}"/>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9" name="テキスト ボックス 658">
          <a:extLst>
            <a:ext uri="{FF2B5EF4-FFF2-40B4-BE49-F238E27FC236}">
              <a16:creationId xmlns:a16="http://schemas.microsoft.com/office/drawing/2014/main" id="{E408A7DE-3956-449F-AF9C-25CDC44A8383}"/>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0" name="直線コネクタ 659">
          <a:extLst>
            <a:ext uri="{FF2B5EF4-FFF2-40B4-BE49-F238E27FC236}">
              <a16:creationId xmlns:a16="http://schemas.microsoft.com/office/drawing/2014/main" id="{D9C5E4D2-6F05-46CC-B1F4-DE960980D0F6}"/>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1" name="テキスト ボックス 660">
          <a:extLst>
            <a:ext uri="{FF2B5EF4-FFF2-40B4-BE49-F238E27FC236}">
              <a16:creationId xmlns:a16="http://schemas.microsoft.com/office/drawing/2014/main" id="{1C24EF16-C698-440B-A798-A2CD73C40824}"/>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2" name="直線コネクタ 661">
          <a:extLst>
            <a:ext uri="{FF2B5EF4-FFF2-40B4-BE49-F238E27FC236}">
              <a16:creationId xmlns:a16="http://schemas.microsoft.com/office/drawing/2014/main" id="{978003A5-E605-4CB7-85A3-A13F0167B223}"/>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98</xdr:row>
      <xdr:rowOff>146248</xdr:rowOff>
    </xdr:from>
    <xdr:ext cx="403059" cy="259045"/>
    <xdr:sp macro="" textlink="">
      <xdr:nvSpPr>
        <xdr:cNvPr id="663" name="テキスト ボックス 662">
          <a:extLst>
            <a:ext uri="{FF2B5EF4-FFF2-40B4-BE49-F238E27FC236}">
              <a16:creationId xmlns:a16="http://schemas.microsoft.com/office/drawing/2014/main" id="{A89FE3A2-4FE8-4A43-AE41-A59AC6759307}"/>
            </a:ext>
          </a:extLst>
        </xdr:cNvPr>
        <xdr:cNvSpPr txBox="1"/>
      </xdr:nvSpPr>
      <xdr:spPr>
        <a:xfrm>
          <a:off x="10602761" y="1657496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4" name="直線コネクタ 663">
          <a:extLst>
            <a:ext uri="{FF2B5EF4-FFF2-40B4-BE49-F238E27FC236}">
              <a16:creationId xmlns:a16="http://schemas.microsoft.com/office/drawing/2014/main" id="{502C728A-5502-4989-9BD3-F4B626BD8089}"/>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65" name="テキスト ボックス 664">
          <a:extLst>
            <a:ext uri="{FF2B5EF4-FFF2-40B4-BE49-F238E27FC236}">
              <a16:creationId xmlns:a16="http://schemas.microsoft.com/office/drawing/2014/main" id="{0154E673-221D-43F1-BB3E-DD0FBE64EB2C}"/>
            </a:ext>
          </a:extLst>
        </xdr:cNvPr>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C9774A26-FCF3-4CD7-8B79-67A367355F3C}"/>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54429</xdr:rowOff>
    </xdr:from>
    <xdr:to>
      <xdr:col>85</xdr:col>
      <xdr:colOff>126364</xdr:colOff>
      <xdr:row>108</xdr:row>
      <xdr:rowOff>141514</xdr:rowOff>
    </xdr:to>
    <xdr:cxnSp macro="">
      <xdr:nvCxnSpPr>
        <xdr:cNvPr id="667" name="直線コネクタ 666">
          <a:extLst>
            <a:ext uri="{FF2B5EF4-FFF2-40B4-BE49-F238E27FC236}">
              <a16:creationId xmlns:a16="http://schemas.microsoft.com/office/drawing/2014/main" id="{FF460FE8-792F-4F2A-815E-78B581B50BE2}"/>
            </a:ext>
          </a:extLst>
        </xdr:cNvPr>
        <xdr:cNvCxnSpPr/>
      </xdr:nvCxnSpPr>
      <xdr:spPr>
        <a:xfrm flipV="1">
          <a:off x="14375764" y="16818429"/>
          <a:ext cx="0" cy="1428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145341</xdr:rowOff>
    </xdr:from>
    <xdr:ext cx="405111" cy="259045"/>
    <xdr:sp macro="" textlink="">
      <xdr:nvSpPr>
        <xdr:cNvPr id="668" name="【公民館】&#10;有形固定資産減価償却率最小値テキスト">
          <a:extLst>
            <a:ext uri="{FF2B5EF4-FFF2-40B4-BE49-F238E27FC236}">
              <a16:creationId xmlns:a16="http://schemas.microsoft.com/office/drawing/2014/main" id="{98A13747-7737-4655-A52D-1D307E5BCC4D}"/>
            </a:ext>
          </a:extLst>
        </xdr:cNvPr>
        <xdr:cNvSpPr txBox="1"/>
      </xdr:nvSpPr>
      <xdr:spPr>
        <a:xfrm>
          <a:off x="14414500" y="18250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141514</xdr:rowOff>
    </xdr:from>
    <xdr:to>
      <xdr:col>86</xdr:col>
      <xdr:colOff>25400</xdr:colOff>
      <xdr:row>108</xdr:row>
      <xdr:rowOff>141514</xdr:rowOff>
    </xdr:to>
    <xdr:cxnSp macro="">
      <xdr:nvCxnSpPr>
        <xdr:cNvPr id="669" name="直線コネクタ 668">
          <a:extLst>
            <a:ext uri="{FF2B5EF4-FFF2-40B4-BE49-F238E27FC236}">
              <a16:creationId xmlns:a16="http://schemas.microsoft.com/office/drawing/2014/main" id="{556614A5-1D27-464A-B0C6-C5CED2ABFBEB}"/>
            </a:ext>
          </a:extLst>
        </xdr:cNvPr>
        <xdr:cNvCxnSpPr/>
      </xdr:nvCxnSpPr>
      <xdr:spPr>
        <a:xfrm>
          <a:off x="14287500" y="182466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1106</xdr:rowOff>
    </xdr:from>
    <xdr:ext cx="405111" cy="259045"/>
    <xdr:sp macro="" textlink="">
      <xdr:nvSpPr>
        <xdr:cNvPr id="670" name="【公民館】&#10;有形固定資産減価償却率最大値テキスト">
          <a:extLst>
            <a:ext uri="{FF2B5EF4-FFF2-40B4-BE49-F238E27FC236}">
              <a16:creationId xmlns:a16="http://schemas.microsoft.com/office/drawing/2014/main" id="{90B30742-071A-4A52-9277-594516309D7A}"/>
            </a:ext>
          </a:extLst>
        </xdr:cNvPr>
        <xdr:cNvSpPr txBox="1"/>
      </xdr:nvSpPr>
      <xdr:spPr>
        <a:xfrm>
          <a:off x="14414500" y="16597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54429</xdr:rowOff>
    </xdr:from>
    <xdr:to>
      <xdr:col>86</xdr:col>
      <xdr:colOff>25400</xdr:colOff>
      <xdr:row>100</xdr:row>
      <xdr:rowOff>54429</xdr:rowOff>
    </xdr:to>
    <xdr:cxnSp macro="">
      <xdr:nvCxnSpPr>
        <xdr:cNvPr id="671" name="直線コネクタ 670">
          <a:extLst>
            <a:ext uri="{FF2B5EF4-FFF2-40B4-BE49-F238E27FC236}">
              <a16:creationId xmlns:a16="http://schemas.microsoft.com/office/drawing/2014/main" id="{56A278C3-345D-41DF-8331-381A55443313}"/>
            </a:ext>
          </a:extLst>
        </xdr:cNvPr>
        <xdr:cNvCxnSpPr/>
      </xdr:nvCxnSpPr>
      <xdr:spPr>
        <a:xfrm>
          <a:off x="14287500" y="168184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37391</xdr:rowOff>
    </xdr:from>
    <xdr:ext cx="405111" cy="259045"/>
    <xdr:sp macro="" textlink="">
      <xdr:nvSpPr>
        <xdr:cNvPr id="672" name="【公民館】&#10;有形固定資産減価償却率平均値テキスト">
          <a:extLst>
            <a:ext uri="{FF2B5EF4-FFF2-40B4-BE49-F238E27FC236}">
              <a16:creationId xmlns:a16="http://schemas.microsoft.com/office/drawing/2014/main" id="{FB490362-9465-407A-9935-0B8C32811D33}"/>
            </a:ext>
          </a:extLst>
        </xdr:cNvPr>
        <xdr:cNvSpPr txBox="1"/>
      </xdr:nvSpPr>
      <xdr:spPr>
        <a:xfrm>
          <a:off x="14414500" y="173043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14514</xdr:rowOff>
    </xdr:from>
    <xdr:to>
      <xdr:col>85</xdr:col>
      <xdr:colOff>177800</xdr:colOff>
      <xdr:row>104</xdr:row>
      <xdr:rowOff>116114</xdr:rowOff>
    </xdr:to>
    <xdr:sp macro="" textlink="">
      <xdr:nvSpPr>
        <xdr:cNvPr id="673" name="フローチャート: 判断 672">
          <a:extLst>
            <a:ext uri="{FF2B5EF4-FFF2-40B4-BE49-F238E27FC236}">
              <a16:creationId xmlns:a16="http://schemas.microsoft.com/office/drawing/2014/main" id="{D3A021BE-7154-4E0C-9581-5301450A00A3}"/>
            </a:ext>
          </a:extLst>
        </xdr:cNvPr>
        <xdr:cNvSpPr/>
      </xdr:nvSpPr>
      <xdr:spPr>
        <a:xfrm>
          <a:off x="14325600" y="1744907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150586</xdr:rowOff>
    </xdr:from>
    <xdr:to>
      <xdr:col>81</xdr:col>
      <xdr:colOff>101600</xdr:colOff>
      <xdr:row>103</xdr:row>
      <xdr:rowOff>80736</xdr:rowOff>
    </xdr:to>
    <xdr:sp macro="" textlink="">
      <xdr:nvSpPr>
        <xdr:cNvPr id="674" name="フローチャート: 判断 673">
          <a:extLst>
            <a:ext uri="{FF2B5EF4-FFF2-40B4-BE49-F238E27FC236}">
              <a16:creationId xmlns:a16="http://schemas.microsoft.com/office/drawing/2014/main" id="{DC97CB0E-714F-46BE-A5B6-CC118996432D}"/>
            </a:ext>
          </a:extLst>
        </xdr:cNvPr>
        <xdr:cNvSpPr/>
      </xdr:nvSpPr>
      <xdr:spPr>
        <a:xfrm>
          <a:off x="13578840" y="172498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101</xdr:row>
      <xdr:rowOff>136979</xdr:rowOff>
    </xdr:from>
    <xdr:to>
      <xdr:col>76</xdr:col>
      <xdr:colOff>165100</xdr:colOff>
      <xdr:row>102</xdr:row>
      <xdr:rowOff>67129</xdr:rowOff>
    </xdr:to>
    <xdr:sp macro="" textlink="">
      <xdr:nvSpPr>
        <xdr:cNvPr id="675" name="フローチャート: 判断 674">
          <a:extLst>
            <a:ext uri="{FF2B5EF4-FFF2-40B4-BE49-F238E27FC236}">
              <a16:creationId xmlns:a16="http://schemas.microsoft.com/office/drawing/2014/main" id="{F4BD2C4D-6E4B-4545-AE03-00E73E966ED3}"/>
            </a:ext>
          </a:extLst>
        </xdr:cNvPr>
        <xdr:cNvSpPr/>
      </xdr:nvSpPr>
      <xdr:spPr>
        <a:xfrm>
          <a:off x="12804140" y="170686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100</xdr:row>
      <xdr:rowOff>112486</xdr:rowOff>
    </xdr:from>
    <xdr:to>
      <xdr:col>72</xdr:col>
      <xdr:colOff>38100</xdr:colOff>
      <xdr:row>101</xdr:row>
      <xdr:rowOff>42636</xdr:rowOff>
    </xdr:to>
    <xdr:sp macro="" textlink="">
      <xdr:nvSpPr>
        <xdr:cNvPr id="676" name="フローチャート: 判断 675">
          <a:extLst>
            <a:ext uri="{FF2B5EF4-FFF2-40B4-BE49-F238E27FC236}">
              <a16:creationId xmlns:a16="http://schemas.microsoft.com/office/drawing/2014/main" id="{282D049D-F63B-4EBC-9A22-C0FE11C9E395}"/>
            </a:ext>
          </a:extLst>
        </xdr:cNvPr>
        <xdr:cNvSpPr/>
      </xdr:nvSpPr>
      <xdr:spPr>
        <a:xfrm>
          <a:off x="12029440" y="168764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100</xdr:row>
      <xdr:rowOff>112486</xdr:rowOff>
    </xdr:from>
    <xdr:to>
      <xdr:col>67</xdr:col>
      <xdr:colOff>101600</xdr:colOff>
      <xdr:row>101</xdr:row>
      <xdr:rowOff>42636</xdr:rowOff>
    </xdr:to>
    <xdr:sp macro="" textlink="">
      <xdr:nvSpPr>
        <xdr:cNvPr id="677" name="フローチャート: 判断 676">
          <a:extLst>
            <a:ext uri="{FF2B5EF4-FFF2-40B4-BE49-F238E27FC236}">
              <a16:creationId xmlns:a16="http://schemas.microsoft.com/office/drawing/2014/main" id="{6833A28A-41DF-4583-966D-69A02A0D9017}"/>
            </a:ext>
          </a:extLst>
        </xdr:cNvPr>
        <xdr:cNvSpPr/>
      </xdr:nvSpPr>
      <xdr:spPr>
        <a:xfrm>
          <a:off x="11231880" y="168764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FF2F962E-8571-46A4-8193-3D45168AEF5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9CAC45B7-4B45-4882-A0C7-9F4AFAD0FAED}"/>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82095E6F-FD16-45BC-B7A2-1FB3E6E888F4}"/>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98C01379-D305-4A67-A7FB-285DDDBE6748}"/>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14159387-2880-48E1-9ECB-732455BFAFA3}"/>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22679</xdr:rowOff>
    </xdr:from>
    <xdr:to>
      <xdr:col>85</xdr:col>
      <xdr:colOff>177800</xdr:colOff>
      <xdr:row>107</xdr:row>
      <xdr:rowOff>124279</xdr:rowOff>
    </xdr:to>
    <xdr:sp macro="" textlink="">
      <xdr:nvSpPr>
        <xdr:cNvPr id="683" name="楕円 682">
          <a:extLst>
            <a:ext uri="{FF2B5EF4-FFF2-40B4-BE49-F238E27FC236}">
              <a16:creationId xmlns:a16="http://schemas.microsoft.com/office/drawing/2014/main" id="{00D5E874-FA1E-40A0-954C-871564F2122D}"/>
            </a:ext>
          </a:extLst>
        </xdr:cNvPr>
        <xdr:cNvSpPr/>
      </xdr:nvSpPr>
      <xdr:spPr>
        <a:xfrm>
          <a:off x="14325600" y="17960159"/>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1106</xdr:rowOff>
    </xdr:from>
    <xdr:ext cx="405111" cy="259045"/>
    <xdr:sp macro="" textlink="">
      <xdr:nvSpPr>
        <xdr:cNvPr id="684" name="【公民館】&#10;有形固定資産減価償却率該当値テキスト">
          <a:extLst>
            <a:ext uri="{FF2B5EF4-FFF2-40B4-BE49-F238E27FC236}">
              <a16:creationId xmlns:a16="http://schemas.microsoft.com/office/drawing/2014/main" id="{5B774E6E-98FF-4718-BA0A-FC403654FF9D}"/>
            </a:ext>
          </a:extLst>
        </xdr:cNvPr>
        <xdr:cNvSpPr txBox="1"/>
      </xdr:nvSpPr>
      <xdr:spPr>
        <a:xfrm>
          <a:off x="14414500" y="17938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60779</xdr:rowOff>
    </xdr:from>
    <xdr:to>
      <xdr:col>81</xdr:col>
      <xdr:colOff>101600</xdr:colOff>
      <xdr:row>105</xdr:row>
      <xdr:rowOff>162379</xdr:rowOff>
    </xdr:to>
    <xdr:sp macro="" textlink="">
      <xdr:nvSpPr>
        <xdr:cNvPr id="685" name="楕円 684">
          <a:extLst>
            <a:ext uri="{FF2B5EF4-FFF2-40B4-BE49-F238E27FC236}">
              <a16:creationId xmlns:a16="http://schemas.microsoft.com/office/drawing/2014/main" id="{4E951947-B8D8-4EC7-B55B-29560D05EED0}"/>
            </a:ext>
          </a:extLst>
        </xdr:cNvPr>
        <xdr:cNvSpPr/>
      </xdr:nvSpPr>
      <xdr:spPr>
        <a:xfrm>
          <a:off x="13578840" y="1766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111579</xdr:rowOff>
    </xdr:from>
    <xdr:to>
      <xdr:col>85</xdr:col>
      <xdr:colOff>127000</xdr:colOff>
      <xdr:row>107</xdr:row>
      <xdr:rowOff>73479</xdr:rowOff>
    </xdr:to>
    <xdr:cxnSp macro="">
      <xdr:nvCxnSpPr>
        <xdr:cNvPr id="686" name="直線コネクタ 685">
          <a:extLst>
            <a:ext uri="{FF2B5EF4-FFF2-40B4-BE49-F238E27FC236}">
              <a16:creationId xmlns:a16="http://schemas.microsoft.com/office/drawing/2014/main" id="{962F8747-E19C-4CDE-91F3-D153A675298F}"/>
            </a:ext>
          </a:extLst>
        </xdr:cNvPr>
        <xdr:cNvCxnSpPr/>
      </xdr:nvCxnSpPr>
      <xdr:spPr>
        <a:xfrm>
          <a:off x="13629640" y="17713779"/>
          <a:ext cx="74676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98879</xdr:rowOff>
    </xdr:from>
    <xdr:to>
      <xdr:col>76</xdr:col>
      <xdr:colOff>165100</xdr:colOff>
      <xdr:row>104</xdr:row>
      <xdr:rowOff>29029</xdr:rowOff>
    </xdr:to>
    <xdr:sp macro="" textlink="">
      <xdr:nvSpPr>
        <xdr:cNvPr id="687" name="楕円 686">
          <a:extLst>
            <a:ext uri="{FF2B5EF4-FFF2-40B4-BE49-F238E27FC236}">
              <a16:creationId xmlns:a16="http://schemas.microsoft.com/office/drawing/2014/main" id="{F649FDDA-DFC6-4C04-968B-732906453483}"/>
            </a:ext>
          </a:extLst>
        </xdr:cNvPr>
        <xdr:cNvSpPr/>
      </xdr:nvSpPr>
      <xdr:spPr>
        <a:xfrm>
          <a:off x="12804140" y="1736579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149679</xdr:rowOff>
    </xdr:from>
    <xdr:to>
      <xdr:col>81</xdr:col>
      <xdr:colOff>50800</xdr:colOff>
      <xdr:row>105</xdr:row>
      <xdr:rowOff>111579</xdr:rowOff>
    </xdr:to>
    <xdr:cxnSp macro="">
      <xdr:nvCxnSpPr>
        <xdr:cNvPr id="688" name="直線コネクタ 687">
          <a:extLst>
            <a:ext uri="{FF2B5EF4-FFF2-40B4-BE49-F238E27FC236}">
              <a16:creationId xmlns:a16="http://schemas.microsoft.com/office/drawing/2014/main" id="{C2A203F0-BDF8-4149-8CB8-E043CE43AC16}"/>
            </a:ext>
          </a:extLst>
        </xdr:cNvPr>
        <xdr:cNvCxnSpPr/>
      </xdr:nvCxnSpPr>
      <xdr:spPr>
        <a:xfrm>
          <a:off x="12854940" y="17416599"/>
          <a:ext cx="7747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128814</xdr:rowOff>
    </xdr:from>
    <xdr:to>
      <xdr:col>72</xdr:col>
      <xdr:colOff>38100</xdr:colOff>
      <xdr:row>103</xdr:row>
      <xdr:rowOff>58964</xdr:rowOff>
    </xdr:to>
    <xdr:sp macro="" textlink="">
      <xdr:nvSpPr>
        <xdr:cNvPr id="689" name="楕円 688">
          <a:extLst>
            <a:ext uri="{FF2B5EF4-FFF2-40B4-BE49-F238E27FC236}">
              <a16:creationId xmlns:a16="http://schemas.microsoft.com/office/drawing/2014/main" id="{CA265DC9-FFDE-4285-9AA0-2F2B57DCAC97}"/>
            </a:ext>
          </a:extLst>
        </xdr:cNvPr>
        <xdr:cNvSpPr/>
      </xdr:nvSpPr>
      <xdr:spPr>
        <a:xfrm>
          <a:off x="12029440" y="172280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8164</xdr:rowOff>
    </xdr:from>
    <xdr:to>
      <xdr:col>76</xdr:col>
      <xdr:colOff>114300</xdr:colOff>
      <xdr:row>103</xdr:row>
      <xdr:rowOff>149679</xdr:rowOff>
    </xdr:to>
    <xdr:cxnSp macro="">
      <xdr:nvCxnSpPr>
        <xdr:cNvPr id="690" name="直線コネクタ 689">
          <a:extLst>
            <a:ext uri="{FF2B5EF4-FFF2-40B4-BE49-F238E27FC236}">
              <a16:creationId xmlns:a16="http://schemas.microsoft.com/office/drawing/2014/main" id="{D81384F9-2E0F-45FB-9AE9-F75C93169BA9}"/>
            </a:ext>
          </a:extLst>
        </xdr:cNvPr>
        <xdr:cNvCxnSpPr/>
      </xdr:nvCxnSpPr>
      <xdr:spPr>
        <a:xfrm>
          <a:off x="12072620" y="17275084"/>
          <a:ext cx="78232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115207</xdr:rowOff>
    </xdr:from>
    <xdr:to>
      <xdr:col>67</xdr:col>
      <xdr:colOff>101600</xdr:colOff>
      <xdr:row>102</xdr:row>
      <xdr:rowOff>45357</xdr:rowOff>
    </xdr:to>
    <xdr:sp macro="" textlink="">
      <xdr:nvSpPr>
        <xdr:cNvPr id="691" name="楕円 690">
          <a:extLst>
            <a:ext uri="{FF2B5EF4-FFF2-40B4-BE49-F238E27FC236}">
              <a16:creationId xmlns:a16="http://schemas.microsoft.com/office/drawing/2014/main" id="{6A22BA65-98F8-4EE3-A326-9F9CCB9F9BFC}"/>
            </a:ext>
          </a:extLst>
        </xdr:cNvPr>
        <xdr:cNvSpPr/>
      </xdr:nvSpPr>
      <xdr:spPr>
        <a:xfrm>
          <a:off x="11231880" y="170468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166007</xdr:rowOff>
    </xdr:from>
    <xdr:to>
      <xdr:col>71</xdr:col>
      <xdr:colOff>177800</xdr:colOff>
      <xdr:row>103</xdr:row>
      <xdr:rowOff>8164</xdr:rowOff>
    </xdr:to>
    <xdr:cxnSp macro="">
      <xdr:nvCxnSpPr>
        <xdr:cNvPr id="692" name="直線コネクタ 691">
          <a:extLst>
            <a:ext uri="{FF2B5EF4-FFF2-40B4-BE49-F238E27FC236}">
              <a16:creationId xmlns:a16="http://schemas.microsoft.com/office/drawing/2014/main" id="{90987295-3F6A-4F83-A5D3-3E80D29E19C3}"/>
            </a:ext>
          </a:extLst>
        </xdr:cNvPr>
        <xdr:cNvCxnSpPr/>
      </xdr:nvCxnSpPr>
      <xdr:spPr>
        <a:xfrm>
          <a:off x="11282680" y="17097647"/>
          <a:ext cx="789940" cy="17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97263</xdr:rowOff>
    </xdr:from>
    <xdr:ext cx="405111" cy="259045"/>
    <xdr:sp macro="" textlink="">
      <xdr:nvSpPr>
        <xdr:cNvPr id="693" name="n_1aveValue【公民館】&#10;有形固定資産減価償却率">
          <a:extLst>
            <a:ext uri="{FF2B5EF4-FFF2-40B4-BE49-F238E27FC236}">
              <a16:creationId xmlns:a16="http://schemas.microsoft.com/office/drawing/2014/main" id="{9E8F712A-4465-4A34-A296-F5FE7B38B05D}"/>
            </a:ext>
          </a:extLst>
        </xdr:cNvPr>
        <xdr:cNvSpPr txBox="1"/>
      </xdr:nvSpPr>
      <xdr:spPr>
        <a:xfrm>
          <a:off x="13437244" y="1702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83656</xdr:rowOff>
    </xdr:from>
    <xdr:ext cx="405111" cy="259045"/>
    <xdr:sp macro="" textlink="">
      <xdr:nvSpPr>
        <xdr:cNvPr id="694" name="n_2aveValue【公民館】&#10;有形固定資産減価償却率">
          <a:extLst>
            <a:ext uri="{FF2B5EF4-FFF2-40B4-BE49-F238E27FC236}">
              <a16:creationId xmlns:a16="http://schemas.microsoft.com/office/drawing/2014/main" id="{924306DB-D6A1-41A3-A211-D50F7B4B5EDA}"/>
            </a:ext>
          </a:extLst>
        </xdr:cNvPr>
        <xdr:cNvSpPr txBox="1"/>
      </xdr:nvSpPr>
      <xdr:spPr>
        <a:xfrm>
          <a:off x="12675244" y="16847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59163</xdr:rowOff>
    </xdr:from>
    <xdr:ext cx="405111" cy="259045"/>
    <xdr:sp macro="" textlink="">
      <xdr:nvSpPr>
        <xdr:cNvPr id="695" name="n_3aveValue【公民館】&#10;有形固定資産減価償却率">
          <a:extLst>
            <a:ext uri="{FF2B5EF4-FFF2-40B4-BE49-F238E27FC236}">
              <a16:creationId xmlns:a16="http://schemas.microsoft.com/office/drawing/2014/main" id="{0760C96E-9970-4F7D-AB04-044FE19BB305}"/>
            </a:ext>
          </a:extLst>
        </xdr:cNvPr>
        <xdr:cNvSpPr txBox="1"/>
      </xdr:nvSpPr>
      <xdr:spPr>
        <a:xfrm>
          <a:off x="11900544" y="1665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59163</xdr:rowOff>
    </xdr:from>
    <xdr:ext cx="405111" cy="259045"/>
    <xdr:sp macro="" textlink="">
      <xdr:nvSpPr>
        <xdr:cNvPr id="696" name="n_4aveValue【公民館】&#10;有形固定資産減価償却率">
          <a:extLst>
            <a:ext uri="{FF2B5EF4-FFF2-40B4-BE49-F238E27FC236}">
              <a16:creationId xmlns:a16="http://schemas.microsoft.com/office/drawing/2014/main" id="{47E499BD-905A-45BA-94E5-DA1BE3901060}"/>
            </a:ext>
          </a:extLst>
        </xdr:cNvPr>
        <xdr:cNvSpPr txBox="1"/>
      </xdr:nvSpPr>
      <xdr:spPr>
        <a:xfrm>
          <a:off x="11102984" y="1665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153506</xdr:rowOff>
    </xdr:from>
    <xdr:ext cx="405111" cy="259045"/>
    <xdr:sp macro="" textlink="">
      <xdr:nvSpPr>
        <xdr:cNvPr id="697" name="n_1mainValue【公民館】&#10;有形固定資産減価償却率">
          <a:extLst>
            <a:ext uri="{FF2B5EF4-FFF2-40B4-BE49-F238E27FC236}">
              <a16:creationId xmlns:a16="http://schemas.microsoft.com/office/drawing/2014/main" id="{B1F2F8BD-9C4B-4401-BEB1-687A25CF087E}"/>
            </a:ext>
          </a:extLst>
        </xdr:cNvPr>
        <xdr:cNvSpPr txBox="1"/>
      </xdr:nvSpPr>
      <xdr:spPr>
        <a:xfrm>
          <a:off x="13437244" y="17755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20156</xdr:rowOff>
    </xdr:from>
    <xdr:ext cx="405111" cy="259045"/>
    <xdr:sp macro="" textlink="">
      <xdr:nvSpPr>
        <xdr:cNvPr id="698" name="n_2mainValue【公民館】&#10;有形固定資産減価償却率">
          <a:extLst>
            <a:ext uri="{FF2B5EF4-FFF2-40B4-BE49-F238E27FC236}">
              <a16:creationId xmlns:a16="http://schemas.microsoft.com/office/drawing/2014/main" id="{E154381B-A998-4064-9031-57AEE465E3F0}"/>
            </a:ext>
          </a:extLst>
        </xdr:cNvPr>
        <xdr:cNvSpPr txBox="1"/>
      </xdr:nvSpPr>
      <xdr:spPr>
        <a:xfrm>
          <a:off x="12675244" y="1745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50091</xdr:rowOff>
    </xdr:from>
    <xdr:ext cx="405111" cy="259045"/>
    <xdr:sp macro="" textlink="">
      <xdr:nvSpPr>
        <xdr:cNvPr id="699" name="n_3mainValue【公民館】&#10;有形固定資産減価償却率">
          <a:extLst>
            <a:ext uri="{FF2B5EF4-FFF2-40B4-BE49-F238E27FC236}">
              <a16:creationId xmlns:a16="http://schemas.microsoft.com/office/drawing/2014/main" id="{94AA9134-E324-4271-996A-666A88824786}"/>
            </a:ext>
          </a:extLst>
        </xdr:cNvPr>
        <xdr:cNvSpPr txBox="1"/>
      </xdr:nvSpPr>
      <xdr:spPr>
        <a:xfrm>
          <a:off x="11900544" y="17317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36484</xdr:rowOff>
    </xdr:from>
    <xdr:ext cx="405111" cy="259045"/>
    <xdr:sp macro="" textlink="">
      <xdr:nvSpPr>
        <xdr:cNvPr id="700" name="n_4mainValue【公民館】&#10;有形固定資産減価償却率">
          <a:extLst>
            <a:ext uri="{FF2B5EF4-FFF2-40B4-BE49-F238E27FC236}">
              <a16:creationId xmlns:a16="http://schemas.microsoft.com/office/drawing/2014/main" id="{94B12EF2-5B6E-4C1F-9A95-C45AFED971D2}"/>
            </a:ext>
          </a:extLst>
        </xdr:cNvPr>
        <xdr:cNvSpPr txBox="1"/>
      </xdr:nvSpPr>
      <xdr:spPr>
        <a:xfrm>
          <a:off x="11102984" y="17135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9A01E610-1CB4-4D88-9462-26F379D0ABD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E39A49FB-3657-4FC2-B6E7-80112B6DA5CD}"/>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E6760E57-670B-4106-8CCD-3D53A8BD84B4}"/>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BDB52C38-13DE-4FAA-90C8-440CCA14BB51}"/>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9E01D2AD-B3DE-4B79-8B50-63761F40D4C5}"/>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177499DE-02E2-47F6-8C2E-4EB634C855AA}"/>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F3F8320A-767F-4730-BC9D-4F31569BBD76}"/>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804AC189-1281-44A7-8B48-A32F5AD99C57}"/>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CA8A99F7-4915-4ACF-9B00-CE40A024226F}"/>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73113E5C-60D4-4B6D-93D7-A39877DF5053}"/>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1" name="テキスト ボックス 710">
          <a:extLst>
            <a:ext uri="{FF2B5EF4-FFF2-40B4-BE49-F238E27FC236}">
              <a16:creationId xmlns:a16="http://schemas.microsoft.com/office/drawing/2014/main" id="{A7179098-2DCE-47F6-B148-870A3B2C2C80}"/>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712" name="直線コネクタ 711">
          <a:extLst>
            <a:ext uri="{FF2B5EF4-FFF2-40B4-BE49-F238E27FC236}">
              <a16:creationId xmlns:a16="http://schemas.microsoft.com/office/drawing/2014/main" id="{A4FF57FE-1524-4F9D-ABA6-DA4405099595}"/>
            </a:ext>
          </a:extLst>
        </xdr:cNvPr>
        <xdr:cNvCxnSpPr/>
      </xdr:nvCxnSpPr>
      <xdr:spPr>
        <a:xfrm>
          <a:off x="16093440" y="18070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713" name="テキスト ボックス 712">
          <a:extLst>
            <a:ext uri="{FF2B5EF4-FFF2-40B4-BE49-F238E27FC236}">
              <a16:creationId xmlns:a16="http://schemas.microsoft.com/office/drawing/2014/main" id="{B5CCE571-BD1C-4AA4-BFBF-5A802B07C30A}"/>
            </a:ext>
          </a:extLst>
        </xdr:cNvPr>
        <xdr:cNvSpPr txBox="1"/>
      </xdr:nvSpPr>
      <xdr:spPr>
        <a:xfrm>
          <a:off x="15694841" y="17932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4" name="直線コネクタ 713">
          <a:extLst>
            <a:ext uri="{FF2B5EF4-FFF2-40B4-BE49-F238E27FC236}">
              <a16:creationId xmlns:a16="http://schemas.microsoft.com/office/drawing/2014/main" id="{ACBD7F0D-02DD-46B7-BEDB-26946BB2D1FF}"/>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5" name="テキスト ボックス 714">
          <a:extLst>
            <a:ext uri="{FF2B5EF4-FFF2-40B4-BE49-F238E27FC236}">
              <a16:creationId xmlns:a16="http://schemas.microsoft.com/office/drawing/2014/main" id="{C54B3E25-DE51-4DCA-8FE4-162432996304}"/>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16" name="直線コネクタ 715">
          <a:extLst>
            <a:ext uri="{FF2B5EF4-FFF2-40B4-BE49-F238E27FC236}">
              <a16:creationId xmlns:a16="http://schemas.microsoft.com/office/drawing/2014/main" id="{4E7D8BBF-7E39-4453-A375-3C8DD459708A}"/>
            </a:ext>
          </a:extLst>
        </xdr:cNvPr>
        <xdr:cNvCxnSpPr/>
      </xdr:nvCxnSpPr>
      <xdr:spPr>
        <a:xfrm>
          <a:off x="16093440" y="169506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717" name="テキスト ボックス 716">
          <a:extLst>
            <a:ext uri="{FF2B5EF4-FFF2-40B4-BE49-F238E27FC236}">
              <a16:creationId xmlns:a16="http://schemas.microsoft.com/office/drawing/2014/main" id="{66A0188E-70F9-4F5F-8BC8-7596C0B90675}"/>
            </a:ext>
          </a:extLst>
        </xdr:cNvPr>
        <xdr:cNvSpPr txBox="1"/>
      </xdr:nvSpPr>
      <xdr:spPr>
        <a:xfrm>
          <a:off x="1569484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D56C1E6C-BF12-45F9-93BD-C33BD9F23FB2}"/>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9" name="テキスト ボックス 718">
          <a:extLst>
            <a:ext uri="{FF2B5EF4-FFF2-40B4-BE49-F238E27FC236}">
              <a16:creationId xmlns:a16="http://schemas.microsoft.com/office/drawing/2014/main" id="{D512E5BD-1E5A-42EE-8D0B-A94178616415}"/>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id="{EF09323E-7D17-42D1-93CB-46E1F70015FA}"/>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161925</xdr:rowOff>
    </xdr:from>
    <xdr:to>
      <xdr:col>116</xdr:col>
      <xdr:colOff>62864</xdr:colOff>
      <xdr:row>108</xdr:row>
      <xdr:rowOff>47625</xdr:rowOff>
    </xdr:to>
    <xdr:cxnSp macro="">
      <xdr:nvCxnSpPr>
        <xdr:cNvPr id="721" name="直線コネクタ 720">
          <a:extLst>
            <a:ext uri="{FF2B5EF4-FFF2-40B4-BE49-F238E27FC236}">
              <a16:creationId xmlns:a16="http://schemas.microsoft.com/office/drawing/2014/main" id="{04BDF250-25C2-4BA3-85BB-DCAE25F0B072}"/>
            </a:ext>
          </a:extLst>
        </xdr:cNvPr>
        <xdr:cNvCxnSpPr/>
      </xdr:nvCxnSpPr>
      <xdr:spPr>
        <a:xfrm flipV="1">
          <a:off x="19509104" y="16925925"/>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51452</xdr:rowOff>
    </xdr:from>
    <xdr:ext cx="469744" cy="259045"/>
    <xdr:sp macro="" textlink="">
      <xdr:nvSpPr>
        <xdr:cNvPr id="722" name="【公民館】&#10;一人当たり面積最小値テキスト">
          <a:extLst>
            <a:ext uri="{FF2B5EF4-FFF2-40B4-BE49-F238E27FC236}">
              <a16:creationId xmlns:a16="http://schemas.microsoft.com/office/drawing/2014/main" id="{85041212-DEB8-4B53-9200-461941960E57}"/>
            </a:ext>
          </a:extLst>
        </xdr:cNvPr>
        <xdr:cNvSpPr txBox="1"/>
      </xdr:nvSpPr>
      <xdr:spPr>
        <a:xfrm>
          <a:off x="19547840" y="1815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47625</xdr:rowOff>
    </xdr:from>
    <xdr:to>
      <xdr:col>116</xdr:col>
      <xdr:colOff>152400</xdr:colOff>
      <xdr:row>108</xdr:row>
      <xdr:rowOff>47625</xdr:rowOff>
    </xdr:to>
    <xdr:cxnSp macro="">
      <xdr:nvCxnSpPr>
        <xdr:cNvPr id="723" name="直線コネクタ 722">
          <a:extLst>
            <a:ext uri="{FF2B5EF4-FFF2-40B4-BE49-F238E27FC236}">
              <a16:creationId xmlns:a16="http://schemas.microsoft.com/office/drawing/2014/main" id="{266B6456-2E0F-4C29-BE6B-BA7D3225A400}"/>
            </a:ext>
          </a:extLst>
        </xdr:cNvPr>
        <xdr:cNvCxnSpPr/>
      </xdr:nvCxnSpPr>
      <xdr:spPr>
        <a:xfrm>
          <a:off x="19443700" y="181527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108602</xdr:rowOff>
    </xdr:from>
    <xdr:ext cx="469744" cy="259045"/>
    <xdr:sp macro="" textlink="">
      <xdr:nvSpPr>
        <xdr:cNvPr id="724" name="【公民館】&#10;一人当たり面積最大値テキスト">
          <a:extLst>
            <a:ext uri="{FF2B5EF4-FFF2-40B4-BE49-F238E27FC236}">
              <a16:creationId xmlns:a16="http://schemas.microsoft.com/office/drawing/2014/main" id="{E77BC260-07C8-49EE-8381-FC40DF382B52}"/>
            </a:ext>
          </a:extLst>
        </xdr:cNvPr>
        <xdr:cNvSpPr txBox="1"/>
      </xdr:nvSpPr>
      <xdr:spPr>
        <a:xfrm>
          <a:off x="19547840" y="16704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161925</xdr:rowOff>
    </xdr:from>
    <xdr:to>
      <xdr:col>116</xdr:col>
      <xdr:colOff>152400</xdr:colOff>
      <xdr:row>100</xdr:row>
      <xdr:rowOff>161925</xdr:rowOff>
    </xdr:to>
    <xdr:cxnSp macro="">
      <xdr:nvCxnSpPr>
        <xdr:cNvPr id="725" name="直線コネクタ 724">
          <a:extLst>
            <a:ext uri="{FF2B5EF4-FFF2-40B4-BE49-F238E27FC236}">
              <a16:creationId xmlns:a16="http://schemas.microsoft.com/office/drawing/2014/main" id="{D37E51E4-CF76-4AD0-BF0E-DC5C9DF5A34C}"/>
            </a:ext>
          </a:extLst>
        </xdr:cNvPr>
        <xdr:cNvCxnSpPr/>
      </xdr:nvCxnSpPr>
      <xdr:spPr>
        <a:xfrm>
          <a:off x="19443700" y="169259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2557</xdr:rowOff>
    </xdr:from>
    <xdr:ext cx="469744" cy="259045"/>
    <xdr:sp macro="" textlink="">
      <xdr:nvSpPr>
        <xdr:cNvPr id="726" name="【公民館】&#10;一人当たり面積平均値テキスト">
          <a:extLst>
            <a:ext uri="{FF2B5EF4-FFF2-40B4-BE49-F238E27FC236}">
              <a16:creationId xmlns:a16="http://schemas.microsoft.com/office/drawing/2014/main" id="{05D369BE-36A1-44D1-AABF-B9580CD7EB1E}"/>
            </a:ext>
          </a:extLst>
        </xdr:cNvPr>
        <xdr:cNvSpPr txBox="1"/>
      </xdr:nvSpPr>
      <xdr:spPr>
        <a:xfrm>
          <a:off x="19547840" y="172694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151130</xdr:rowOff>
    </xdr:from>
    <xdr:to>
      <xdr:col>116</xdr:col>
      <xdr:colOff>114300</xdr:colOff>
      <xdr:row>104</xdr:row>
      <xdr:rowOff>81280</xdr:rowOff>
    </xdr:to>
    <xdr:sp macro="" textlink="">
      <xdr:nvSpPr>
        <xdr:cNvPr id="727" name="フローチャート: 判断 726">
          <a:extLst>
            <a:ext uri="{FF2B5EF4-FFF2-40B4-BE49-F238E27FC236}">
              <a16:creationId xmlns:a16="http://schemas.microsoft.com/office/drawing/2014/main" id="{58809A88-52F9-40EA-B7F8-2F14B1EEB652}"/>
            </a:ext>
          </a:extLst>
        </xdr:cNvPr>
        <xdr:cNvSpPr/>
      </xdr:nvSpPr>
      <xdr:spPr>
        <a:xfrm>
          <a:off x="19458940" y="17418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76836</xdr:rowOff>
    </xdr:from>
    <xdr:to>
      <xdr:col>112</xdr:col>
      <xdr:colOff>38100</xdr:colOff>
      <xdr:row>105</xdr:row>
      <xdr:rowOff>6986</xdr:rowOff>
    </xdr:to>
    <xdr:sp macro="" textlink="">
      <xdr:nvSpPr>
        <xdr:cNvPr id="728" name="フローチャート: 判断 727">
          <a:extLst>
            <a:ext uri="{FF2B5EF4-FFF2-40B4-BE49-F238E27FC236}">
              <a16:creationId xmlns:a16="http://schemas.microsoft.com/office/drawing/2014/main" id="{B2678912-99A8-4821-9A30-F87171F6073F}"/>
            </a:ext>
          </a:extLst>
        </xdr:cNvPr>
        <xdr:cNvSpPr/>
      </xdr:nvSpPr>
      <xdr:spPr>
        <a:xfrm>
          <a:off x="18735040" y="175113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139700</xdr:rowOff>
    </xdr:from>
    <xdr:to>
      <xdr:col>107</xdr:col>
      <xdr:colOff>101600</xdr:colOff>
      <xdr:row>105</xdr:row>
      <xdr:rowOff>69850</xdr:rowOff>
    </xdr:to>
    <xdr:sp macro="" textlink="">
      <xdr:nvSpPr>
        <xdr:cNvPr id="729" name="フローチャート: 判断 728">
          <a:extLst>
            <a:ext uri="{FF2B5EF4-FFF2-40B4-BE49-F238E27FC236}">
              <a16:creationId xmlns:a16="http://schemas.microsoft.com/office/drawing/2014/main" id="{EFF34E43-53CF-40C5-8925-689C8019AFB9}"/>
            </a:ext>
          </a:extLst>
        </xdr:cNvPr>
        <xdr:cNvSpPr/>
      </xdr:nvSpPr>
      <xdr:spPr>
        <a:xfrm>
          <a:off x="17937480" y="17574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145414</xdr:rowOff>
    </xdr:from>
    <xdr:to>
      <xdr:col>102</xdr:col>
      <xdr:colOff>165100</xdr:colOff>
      <xdr:row>105</xdr:row>
      <xdr:rowOff>75564</xdr:rowOff>
    </xdr:to>
    <xdr:sp macro="" textlink="">
      <xdr:nvSpPr>
        <xdr:cNvPr id="730" name="フローチャート: 判断 729">
          <a:extLst>
            <a:ext uri="{FF2B5EF4-FFF2-40B4-BE49-F238E27FC236}">
              <a16:creationId xmlns:a16="http://schemas.microsoft.com/office/drawing/2014/main" id="{464B7A03-5672-4DA4-815D-C7605337ADF2}"/>
            </a:ext>
          </a:extLst>
        </xdr:cNvPr>
        <xdr:cNvSpPr/>
      </xdr:nvSpPr>
      <xdr:spPr>
        <a:xfrm>
          <a:off x="17162780" y="175799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88264</xdr:rowOff>
    </xdr:from>
    <xdr:to>
      <xdr:col>98</xdr:col>
      <xdr:colOff>38100</xdr:colOff>
      <xdr:row>106</xdr:row>
      <xdr:rowOff>18414</xdr:rowOff>
    </xdr:to>
    <xdr:sp macro="" textlink="">
      <xdr:nvSpPr>
        <xdr:cNvPr id="731" name="フローチャート: 判断 730">
          <a:extLst>
            <a:ext uri="{FF2B5EF4-FFF2-40B4-BE49-F238E27FC236}">
              <a16:creationId xmlns:a16="http://schemas.microsoft.com/office/drawing/2014/main" id="{6AEBC812-EFBC-4D60-AD1F-74F7EE81490F}"/>
            </a:ext>
          </a:extLst>
        </xdr:cNvPr>
        <xdr:cNvSpPr/>
      </xdr:nvSpPr>
      <xdr:spPr>
        <a:xfrm>
          <a:off x="16388080" y="176904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10A2F759-6CC2-4E46-ADF3-774EFEF2487A}"/>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16EEBE48-2CC5-4C3C-8CC1-C5135DE753C2}"/>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533A63EA-5CCA-42C5-8938-B1014076390D}"/>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7E5DFADB-258F-4A4F-8F20-12F692DFC256}"/>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83DDD98-7777-4FDA-9A47-58C8976280D9}"/>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36830</xdr:rowOff>
    </xdr:from>
    <xdr:to>
      <xdr:col>116</xdr:col>
      <xdr:colOff>114300</xdr:colOff>
      <xdr:row>107</xdr:row>
      <xdr:rowOff>138430</xdr:rowOff>
    </xdr:to>
    <xdr:sp macro="" textlink="">
      <xdr:nvSpPr>
        <xdr:cNvPr id="737" name="楕円 736">
          <a:extLst>
            <a:ext uri="{FF2B5EF4-FFF2-40B4-BE49-F238E27FC236}">
              <a16:creationId xmlns:a16="http://schemas.microsoft.com/office/drawing/2014/main" id="{C3D4B658-E675-4330-A539-15553E86562F}"/>
            </a:ext>
          </a:extLst>
        </xdr:cNvPr>
        <xdr:cNvSpPr/>
      </xdr:nvSpPr>
      <xdr:spPr>
        <a:xfrm>
          <a:off x="19458940" y="1797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15257</xdr:rowOff>
    </xdr:from>
    <xdr:ext cx="469744" cy="259045"/>
    <xdr:sp macro="" textlink="">
      <xdr:nvSpPr>
        <xdr:cNvPr id="738" name="【公民館】&#10;一人当たり面積該当値テキスト">
          <a:extLst>
            <a:ext uri="{FF2B5EF4-FFF2-40B4-BE49-F238E27FC236}">
              <a16:creationId xmlns:a16="http://schemas.microsoft.com/office/drawing/2014/main" id="{123D3FFE-169F-463B-AB9A-EF5C5C188D4C}"/>
            </a:ext>
          </a:extLst>
        </xdr:cNvPr>
        <xdr:cNvSpPr txBox="1"/>
      </xdr:nvSpPr>
      <xdr:spPr>
        <a:xfrm>
          <a:off x="19547840" y="1795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36830</xdr:rowOff>
    </xdr:from>
    <xdr:to>
      <xdr:col>112</xdr:col>
      <xdr:colOff>38100</xdr:colOff>
      <xdr:row>107</xdr:row>
      <xdr:rowOff>138430</xdr:rowOff>
    </xdr:to>
    <xdr:sp macro="" textlink="">
      <xdr:nvSpPr>
        <xdr:cNvPr id="739" name="楕円 738">
          <a:extLst>
            <a:ext uri="{FF2B5EF4-FFF2-40B4-BE49-F238E27FC236}">
              <a16:creationId xmlns:a16="http://schemas.microsoft.com/office/drawing/2014/main" id="{FACA7CE3-4606-4C2F-B58B-ED942F4B67F7}"/>
            </a:ext>
          </a:extLst>
        </xdr:cNvPr>
        <xdr:cNvSpPr/>
      </xdr:nvSpPr>
      <xdr:spPr>
        <a:xfrm>
          <a:off x="18735040" y="179743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87630</xdr:rowOff>
    </xdr:from>
    <xdr:to>
      <xdr:col>116</xdr:col>
      <xdr:colOff>63500</xdr:colOff>
      <xdr:row>107</xdr:row>
      <xdr:rowOff>87630</xdr:rowOff>
    </xdr:to>
    <xdr:cxnSp macro="">
      <xdr:nvCxnSpPr>
        <xdr:cNvPr id="740" name="直線コネクタ 739">
          <a:extLst>
            <a:ext uri="{FF2B5EF4-FFF2-40B4-BE49-F238E27FC236}">
              <a16:creationId xmlns:a16="http://schemas.microsoft.com/office/drawing/2014/main" id="{C4271D17-1DAF-4234-B85D-302EDDAC7018}"/>
            </a:ext>
          </a:extLst>
        </xdr:cNvPr>
        <xdr:cNvCxnSpPr/>
      </xdr:nvCxnSpPr>
      <xdr:spPr>
        <a:xfrm>
          <a:off x="18778220" y="1802511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42545</xdr:rowOff>
    </xdr:from>
    <xdr:to>
      <xdr:col>107</xdr:col>
      <xdr:colOff>101600</xdr:colOff>
      <xdr:row>107</xdr:row>
      <xdr:rowOff>144145</xdr:rowOff>
    </xdr:to>
    <xdr:sp macro="" textlink="">
      <xdr:nvSpPr>
        <xdr:cNvPr id="741" name="楕円 740">
          <a:extLst>
            <a:ext uri="{FF2B5EF4-FFF2-40B4-BE49-F238E27FC236}">
              <a16:creationId xmlns:a16="http://schemas.microsoft.com/office/drawing/2014/main" id="{CF6CCB15-A4F8-459A-A266-4BF66C4F78B5}"/>
            </a:ext>
          </a:extLst>
        </xdr:cNvPr>
        <xdr:cNvSpPr/>
      </xdr:nvSpPr>
      <xdr:spPr>
        <a:xfrm>
          <a:off x="17937480" y="1798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87630</xdr:rowOff>
    </xdr:from>
    <xdr:to>
      <xdr:col>111</xdr:col>
      <xdr:colOff>177800</xdr:colOff>
      <xdr:row>107</xdr:row>
      <xdr:rowOff>93345</xdr:rowOff>
    </xdr:to>
    <xdr:cxnSp macro="">
      <xdr:nvCxnSpPr>
        <xdr:cNvPr id="742" name="直線コネクタ 741">
          <a:extLst>
            <a:ext uri="{FF2B5EF4-FFF2-40B4-BE49-F238E27FC236}">
              <a16:creationId xmlns:a16="http://schemas.microsoft.com/office/drawing/2014/main" id="{EF1661F2-511B-480B-B045-B157E297AE71}"/>
            </a:ext>
          </a:extLst>
        </xdr:cNvPr>
        <xdr:cNvCxnSpPr/>
      </xdr:nvCxnSpPr>
      <xdr:spPr>
        <a:xfrm flipV="1">
          <a:off x="17988280" y="18025110"/>
          <a:ext cx="78994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42545</xdr:rowOff>
    </xdr:from>
    <xdr:to>
      <xdr:col>102</xdr:col>
      <xdr:colOff>165100</xdr:colOff>
      <xdr:row>107</xdr:row>
      <xdr:rowOff>144145</xdr:rowOff>
    </xdr:to>
    <xdr:sp macro="" textlink="">
      <xdr:nvSpPr>
        <xdr:cNvPr id="743" name="楕円 742">
          <a:extLst>
            <a:ext uri="{FF2B5EF4-FFF2-40B4-BE49-F238E27FC236}">
              <a16:creationId xmlns:a16="http://schemas.microsoft.com/office/drawing/2014/main" id="{D89EFCB4-4DF0-4DAA-8B28-02EC7D0A2EC4}"/>
            </a:ext>
          </a:extLst>
        </xdr:cNvPr>
        <xdr:cNvSpPr/>
      </xdr:nvSpPr>
      <xdr:spPr>
        <a:xfrm>
          <a:off x="17162780" y="1798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93345</xdr:rowOff>
    </xdr:from>
    <xdr:to>
      <xdr:col>107</xdr:col>
      <xdr:colOff>50800</xdr:colOff>
      <xdr:row>107</xdr:row>
      <xdr:rowOff>93345</xdr:rowOff>
    </xdr:to>
    <xdr:cxnSp macro="">
      <xdr:nvCxnSpPr>
        <xdr:cNvPr id="744" name="直線コネクタ 743">
          <a:extLst>
            <a:ext uri="{FF2B5EF4-FFF2-40B4-BE49-F238E27FC236}">
              <a16:creationId xmlns:a16="http://schemas.microsoft.com/office/drawing/2014/main" id="{4412E7CA-19D2-4CA1-8CF3-E13C574DE986}"/>
            </a:ext>
          </a:extLst>
        </xdr:cNvPr>
        <xdr:cNvCxnSpPr/>
      </xdr:nvCxnSpPr>
      <xdr:spPr>
        <a:xfrm>
          <a:off x="17213580" y="1803082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25400</xdr:rowOff>
    </xdr:from>
    <xdr:to>
      <xdr:col>98</xdr:col>
      <xdr:colOff>38100</xdr:colOff>
      <xdr:row>107</xdr:row>
      <xdr:rowOff>127000</xdr:rowOff>
    </xdr:to>
    <xdr:sp macro="" textlink="">
      <xdr:nvSpPr>
        <xdr:cNvPr id="745" name="楕円 744">
          <a:extLst>
            <a:ext uri="{FF2B5EF4-FFF2-40B4-BE49-F238E27FC236}">
              <a16:creationId xmlns:a16="http://schemas.microsoft.com/office/drawing/2014/main" id="{E653D8B2-3B55-4679-847F-D7A4B09A0796}"/>
            </a:ext>
          </a:extLst>
        </xdr:cNvPr>
        <xdr:cNvSpPr/>
      </xdr:nvSpPr>
      <xdr:spPr>
        <a:xfrm>
          <a:off x="16388080" y="179628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76200</xdr:rowOff>
    </xdr:from>
    <xdr:to>
      <xdr:col>102</xdr:col>
      <xdr:colOff>114300</xdr:colOff>
      <xdr:row>107</xdr:row>
      <xdr:rowOff>93345</xdr:rowOff>
    </xdr:to>
    <xdr:cxnSp macro="">
      <xdr:nvCxnSpPr>
        <xdr:cNvPr id="746" name="直線コネクタ 745">
          <a:extLst>
            <a:ext uri="{FF2B5EF4-FFF2-40B4-BE49-F238E27FC236}">
              <a16:creationId xmlns:a16="http://schemas.microsoft.com/office/drawing/2014/main" id="{A6A06EC3-FADB-4BC8-ABA2-C114D4E7C6DB}"/>
            </a:ext>
          </a:extLst>
        </xdr:cNvPr>
        <xdr:cNvCxnSpPr/>
      </xdr:nvCxnSpPr>
      <xdr:spPr>
        <a:xfrm>
          <a:off x="16431260" y="18013680"/>
          <a:ext cx="78232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23513</xdr:rowOff>
    </xdr:from>
    <xdr:ext cx="469744" cy="259045"/>
    <xdr:sp macro="" textlink="">
      <xdr:nvSpPr>
        <xdr:cNvPr id="747" name="n_1aveValue【公民館】&#10;一人当たり面積">
          <a:extLst>
            <a:ext uri="{FF2B5EF4-FFF2-40B4-BE49-F238E27FC236}">
              <a16:creationId xmlns:a16="http://schemas.microsoft.com/office/drawing/2014/main" id="{35DF3430-A17E-480E-8E0C-2DB46920AADD}"/>
            </a:ext>
          </a:extLst>
        </xdr:cNvPr>
        <xdr:cNvSpPr txBox="1"/>
      </xdr:nvSpPr>
      <xdr:spPr>
        <a:xfrm>
          <a:off x="18561127" y="17290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86377</xdr:rowOff>
    </xdr:from>
    <xdr:ext cx="469744" cy="259045"/>
    <xdr:sp macro="" textlink="">
      <xdr:nvSpPr>
        <xdr:cNvPr id="748" name="n_2aveValue【公民館】&#10;一人当たり面積">
          <a:extLst>
            <a:ext uri="{FF2B5EF4-FFF2-40B4-BE49-F238E27FC236}">
              <a16:creationId xmlns:a16="http://schemas.microsoft.com/office/drawing/2014/main" id="{040C0A83-3BFE-4EA8-AECD-6D6D4E49AE26}"/>
            </a:ext>
          </a:extLst>
        </xdr:cNvPr>
        <xdr:cNvSpPr txBox="1"/>
      </xdr:nvSpPr>
      <xdr:spPr>
        <a:xfrm>
          <a:off x="17776267" y="1735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92091</xdr:rowOff>
    </xdr:from>
    <xdr:ext cx="469744" cy="259045"/>
    <xdr:sp macro="" textlink="">
      <xdr:nvSpPr>
        <xdr:cNvPr id="749" name="n_3aveValue【公民館】&#10;一人当たり面積">
          <a:extLst>
            <a:ext uri="{FF2B5EF4-FFF2-40B4-BE49-F238E27FC236}">
              <a16:creationId xmlns:a16="http://schemas.microsoft.com/office/drawing/2014/main" id="{6306A057-AEE3-4DF2-9304-EE46851F44B5}"/>
            </a:ext>
          </a:extLst>
        </xdr:cNvPr>
        <xdr:cNvSpPr txBox="1"/>
      </xdr:nvSpPr>
      <xdr:spPr>
        <a:xfrm>
          <a:off x="17001567" y="17359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34941</xdr:rowOff>
    </xdr:from>
    <xdr:ext cx="469744" cy="259045"/>
    <xdr:sp macro="" textlink="">
      <xdr:nvSpPr>
        <xdr:cNvPr id="750" name="n_4aveValue【公民館】&#10;一人当たり面積">
          <a:extLst>
            <a:ext uri="{FF2B5EF4-FFF2-40B4-BE49-F238E27FC236}">
              <a16:creationId xmlns:a16="http://schemas.microsoft.com/office/drawing/2014/main" id="{FD3F927F-93BD-4A81-A1B6-34C43051FDD0}"/>
            </a:ext>
          </a:extLst>
        </xdr:cNvPr>
        <xdr:cNvSpPr txBox="1"/>
      </xdr:nvSpPr>
      <xdr:spPr>
        <a:xfrm>
          <a:off x="16226867" y="17469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129557</xdr:rowOff>
    </xdr:from>
    <xdr:ext cx="469744" cy="259045"/>
    <xdr:sp macro="" textlink="">
      <xdr:nvSpPr>
        <xdr:cNvPr id="751" name="n_1mainValue【公民館】&#10;一人当たり面積">
          <a:extLst>
            <a:ext uri="{FF2B5EF4-FFF2-40B4-BE49-F238E27FC236}">
              <a16:creationId xmlns:a16="http://schemas.microsoft.com/office/drawing/2014/main" id="{2EEF2BE3-A86B-4EC1-BDF4-57DA52F622AE}"/>
            </a:ext>
          </a:extLst>
        </xdr:cNvPr>
        <xdr:cNvSpPr txBox="1"/>
      </xdr:nvSpPr>
      <xdr:spPr>
        <a:xfrm>
          <a:off x="18561127" y="1806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135272</xdr:rowOff>
    </xdr:from>
    <xdr:ext cx="469744" cy="259045"/>
    <xdr:sp macro="" textlink="">
      <xdr:nvSpPr>
        <xdr:cNvPr id="752" name="n_2mainValue【公民館】&#10;一人当たり面積">
          <a:extLst>
            <a:ext uri="{FF2B5EF4-FFF2-40B4-BE49-F238E27FC236}">
              <a16:creationId xmlns:a16="http://schemas.microsoft.com/office/drawing/2014/main" id="{9FD90CA7-90E2-44AA-AD25-EB5F9E0016DF}"/>
            </a:ext>
          </a:extLst>
        </xdr:cNvPr>
        <xdr:cNvSpPr txBox="1"/>
      </xdr:nvSpPr>
      <xdr:spPr>
        <a:xfrm>
          <a:off x="17776267" y="18072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135272</xdr:rowOff>
    </xdr:from>
    <xdr:ext cx="469744" cy="259045"/>
    <xdr:sp macro="" textlink="">
      <xdr:nvSpPr>
        <xdr:cNvPr id="753" name="n_3mainValue【公民館】&#10;一人当たり面積">
          <a:extLst>
            <a:ext uri="{FF2B5EF4-FFF2-40B4-BE49-F238E27FC236}">
              <a16:creationId xmlns:a16="http://schemas.microsoft.com/office/drawing/2014/main" id="{8FA81D0E-64BA-4709-8DD6-781BBB3E1F98}"/>
            </a:ext>
          </a:extLst>
        </xdr:cNvPr>
        <xdr:cNvSpPr txBox="1"/>
      </xdr:nvSpPr>
      <xdr:spPr>
        <a:xfrm>
          <a:off x="17001567" y="18072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118127</xdr:rowOff>
    </xdr:from>
    <xdr:ext cx="469744" cy="259045"/>
    <xdr:sp macro="" textlink="">
      <xdr:nvSpPr>
        <xdr:cNvPr id="754" name="n_4mainValue【公民館】&#10;一人当たり面積">
          <a:extLst>
            <a:ext uri="{FF2B5EF4-FFF2-40B4-BE49-F238E27FC236}">
              <a16:creationId xmlns:a16="http://schemas.microsoft.com/office/drawing/2014/main" id="{09F9B53F-625A-4D6C-8807-EFA2B250B34F}"/>
            </a:ext>
          </a:extLst>
        </xdr:cNvPr>
        <xdr:cNvSpPr txBox="1"/>
      </xdr:nvSpPr>
      <xdr:spPr>
        <a:xfrm>
          <a:off x="16226867" y="1805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42FE2FA4-2CDE-4C23-9A22-1E9DA97D32E1}"/>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210451C7-E348-4B85-9E38-CBE97E869AAC}"/>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EF018E73-3D29-4081-95DC-8225A85C2DC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類似団体内平均値と比較して有形固定資産減価償却率が特に高い施設は、学校施設であり、低い施設は、橋りょう・トンネル、公営住宅である。</a:t>
          </a:r>
          <a:endParaRPr lang="ja-JP" altLang="ja-JP" sz="1400">
            <a:effectLst/>
          </a:endParaRPr>
        </a:p>
        <a:p>
          <a:r>
            <a:rPr kumimoji="1" lang="ja-JP" altLang="ja-JP" sz="1100">
              <a:solidFill>
                <a:schemeClr val="dk1"/>
              </a:solidFill>
              <a:effectLst/>
              <a:latin typeface="+mn-lt"/>
              <a:ea typeface="+mn-ea"/>
              <a:cs typeface="+mn-cs"/>
            </a:rPr>
            <a:t>　学校施設については、各小中学校の改修工事を行い有形固定資産減価償却率の改善を図っているが、ほとんどの校舎や体育館などが依然として大規模改造工事が必要な施設が多く残っていることにより、類似団体内平均値を</a:t>
          </a:r>
          <a:r>
            <a:rPr kumimoji="1" lang="en-US" altLang="ja-JP" sz="1100">
              <a:solidFill>
                <a:schemeClr val="dk1"/>
              </a:solidFill>
              <a:effectLst/>
              <a:latin typeface="+mn-lt"/>
              <a:ea typeface="+mn-ea"/>
              <a:cs typeface="+mn-cs"/>
            </a:rPr>
            <a:t>8.6</a:t>
          </a:r>
          <a:r>
            <a:rPr kumimoji="1" lang="ja-JP" altLang="ja-JP" sz="1100">
              <a:solidFill>
                <a:schemeClr val="dk1"/>
              </a:solidFill>
              <a:effectLst/>
              <a:latin typeface="+mn-lt"/>
              <a:ea typeface="+mn-ea"/>
              <a:cs typeface="+mn-cs"/>
            </a:rPr>
            <a:t>ポイント上回っている。</a:t>
          </a:r>
          <a:endParaRPr lang="ja-JP" altLang="ja-JP" sz="1400">
            <a:effectLst/>
          </a:endParaRPr>
        </a:p>
        <a:p>
          <a:r>
            <a:rPr kumimoji="1" lang="ja-JP" altLang="ja-JP" sz="1100">
              <a:solidFill>
                <a:schemeClr val="dk1"/>
              </a:solidFill>
              <a:effectLst/>
              <a:latin typeface="+mn-lt"/>
              <a:ea typeface="+mn-ea"/>
              <a:cs typeface="+mn-cs"/>
            </a:rPr>
            <a:t>　また、一人当たり面積では公営住宅、認定こども園・幼稚園・保育所、学校施設、公民館で類似団体内平均値を下回っており、効率の良い施設運営がなされていると考えられる。　　　　　　　　　　　　　　　　　　　　　　　　　　　　　　　　　　　　　　　　　　　　　　　　　　　　　　　　　　　　　　　　　　　　　　　　　　　　　　　　　　　　　　　　　　　　　　　</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も、公共施設等総合管理計画や長寿命化計画に基づき公共施設等の集約化・複合化を進めるなどにより、施設保有量の適正化に取組み、また、老朽化した施設についても点検・診断や計画的な予防保全による長寿命化を進めていくなど、施設の適正な維持管理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7E4B667-C4D9-4B3C-8B3D-9BA8D891190A}"/>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AEAE2C8-7018-4D60-9B3B-CAFAA685AA83}"/>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E129568-F280-4C41-A9F1-73794F14DBBC}"/>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4B497AB-3AC4-4AD7-A04F-A804435FECC4}"/>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茨城県坂東市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87BB352-9D5A-4C7B-B0D5-D1732E1DEBA8}"/>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D839E39-8675-456C-8C7F-3D751387446B}"/>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085FD86-84D7-4ED8-A1F2-9EECE28681C6}"/>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30FAE25-B302-4A7A-9F9D-B154328D4463}"/>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EE6E6DC-22AD-4D00-9170-9CBF79C2D24B}"/>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D43F571-2CFA-469F-A6D4-F22C01CDC961}"/>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52,143
47,620
123.03
24,995,834
23,286,294
1,268,848
14,122,353
24,654,525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5464A3F-7C70-4A46-8252-625FC84AC516}"/>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22CD49E-E2DA-419A-95D3-D0AC93CB1BE2}"/>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C8C7B56-6A3A-45F3-8EDB-9D94BF455BF6}"/>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6.9
39.4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7CD27F1-1616-4C7C-A898-8F396251F7D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3E04C06-B474-4384-B96F-B37777606D1E}"/>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66269877-8C2B-40F3-96A8-1DE4ECC6483B}"/>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E6E24BC-F538-4F2D-B5B9-41A90ABB5EA3}"/>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53AB8C3-8D92-4E98-A7A9-97B7F5B1A343}"/>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A1B57FE-4B2C-46C9-BC66-E05B67172A66}"/>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2E5DC43-73A3-4223-8DF7-AA2DA6A4B46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FD876D8-3CE7-403A-81A6-DA367341339E}"/>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96833D2-83A9-4F5D-A05A-D84F3C70AEEE}"/>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23257EF-DA74-42F5-AEE3-F6D124997F41}"/>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4152F13-5599-4668-8824-C0E2FAD616C1}"/>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13E4F72-2518-4ADD-B08B-7D9AF8733856}"/>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698E6E6-F425-4153-8CD2-C74087A877A9}"/>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28E63F4-1D00-4189-B920-3B2F007BEF1B}"/>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44696FE-210E-4EC8-B249-53C2E9E691E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8D6014A-A6ED-430A-B881-66B560268B12}"/>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E4535B4-FAA1-4F2C-9FFE-59991842E086}"/>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879FF0A-07E8-492C-AF33-4933E8643C8C}"/>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C94741C-08A6-4E5A-913E-911CD184898E}"/>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7D0E1BFF-56E7-4A28-9EEA-9B709F7CA4D4}"/>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FE24023-2C5B-4BFB-A97F-46EB5B4C3A8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5F397F8-F6CA-41BD-B0D1-6FBE36B70A93}"/>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6D991A1-BC80-449C-B86D-DD49AF9238C6}"/>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29C53C0-39F6-4C0E-813D-9204A1DE1242}"/>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30A4AFA-8746-4AA3-A946-776CBBE001CA}"/>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6B1A4AE-AFC7-455A-AEE6-7EB074235F18}"/>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74FD08A-656A-478E-B665-04AA262C528B}"/>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FD2F6B4-A483-4FAF-B8BD-30688D2CAD74}"/>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63C65AD-8A39-4B90-8E80-604ADA69CDE9}"/>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E6F7515-2D62-4BAF-A4AC-BAD1B4CD315D}"/>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72C61F26-D435-42AC-AAE3-F00D3702E822}"/>
            </a:ext>
          </a:extLst>
        </xdr:cNvPr>
        <xdr:cNvSpPr txBox="1"/>
      </xdr:nvSpPr>
      <xdr:spPr>
        <a:xfrm>
          <a:off x="336081" y="686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8C7C4108-499F-44E9-94A6-017F307A090B}"/>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5E8D6F38-6E88-44A7-84A4-B1751627F621}"/>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8B973B81-BC04-4E54-8ECC-0403B2A4F4A4}"/>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DB49054B-63D1-405A-AE3D-64CCE81DD151}"/>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3739D3D6-304A-48C8-95B1-C4870BD0DD89}"/>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822BB43F-F572-4FEB-B6F4-384E75AF8B15}"/>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B7235057-39CF-4095-AED2-09E874861DC8}"/>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13BCBA6E-5BBD-4408-85B5-9BB545AD5C62}"/>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1A46F2DD-0263-471E-B0F1-BDAB16CF7D94}"/>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44196</xdr:rowOff>
    </xdr:from>
    <xdr:to>
      <xdr:col>24</xdr:col>
      <xdr:colOff>62865</xdr:colOff>
      <xdr:row>42</xdr:row>
      <xdr:rowOff>35052</xdr:rowOff>
    </xdr:to>
    <xdr:cxnSp macro="">
      <xdr:nvCxnSpPr>
        <xdr:cNvPr id="55" name="直線コネクタ 54">
          <a:extLst>
            <a:ext uri="{FF2B5EF4-FFF2-40B4-BE49-F238E27FC236}">
              <a16:creationId xmlns:a16="http://schemas.microsoft.com/office/drawing/2014/main" id="{87D3CCD0-8DD9-4D7B-BBB0-B4B9304118E4}"/>
            </a:ext>
          </a:extLst>
        </xdr:cNvPr>
        <xdr:cNvCxnSpPr/>
      </xdr:nvCxnSpPr>
      <xdr:spPr>
        <a:xfrm flipV="1">
          <a:off x="4086225" y="5911596"/>
          <a:ext cx="0" cy="1164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38879</xdr:rowOff>
    </xdr:from>
    <xdr:ext cx="405111" cy="259045"/>
    <xdr:sp macro="" textlink="">
      <xdr:nvSpPr>
        <xdr:cNvPr id="56" name="【図書館】&#10;有形固定資産減価償却率最小値テキスト">
          <a:extLst>
            <a:ext uri="{FF2B5EF4-FFF2-40B4-BE49-F238E27FC236}">
              <a16:creationId xmlns:a16="http://schemas.microsoft.com/office/drawing/2014/main" id="{158BFD87-9870-4EC4-94A8-5D3C1C09E1A3}"/>
            </a:ext>
          </a:extLst>
        </xdr:cNvPr>
        <xdr:cNvSpPr txBox="1"/>
      </xdr:nvSpPr>
      <xdr:spPr>
        <a:xfrm>
          <a:off x="4124960" y="7079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35052</xdr:rowOff>
    </xdr:from>
    <xdr:to>
      <xdr:col>24</xdr:col>
      <xdr:colOff>152400</xdr:colOff>
      <xdr:row>42</xdr:row>
      <xdr:rowOff>35052</xdr:rowOff>
    </xdr:to>
    <xdr:cxnSp macro="">
      <xdr:nvCxnSpPr>
        <xdr:cNvPr id="57" name="直線コネクタ 56">
          <a:extLst>
            <a:ext uri="{FF2B5EF4-FFF2-40B4-BE49-F238E27FC236}">
              <a16:creationId xmlns:a16="http://schemas.microsoft.com/office/drawing/2014/main" id="{B3CFF319-2EFF-47D8-B566-7A663D2D2409}"/>
            </a:ext>
          </a:extLst>
        </xdr:cNvPr>
        <xdr:cNvCxnSpPr/>
      </xdr:nvCxnSpPr>
      <xdr:spPr>
        <a:xfrm>
          <a:off x="4020820" y="707593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162323</xdr:rowOff>
    </xdr:from>
    <xdr:ext cx="405111" cy="259045"/>
    <xdr:sp macro="" textlink="">
      <xdr:nvSpPr>
        <xdr:cNvPr id="58" name="【図書館】&#10;有形固定資産減価償却率最大値テキスト">
          <a:extLst>
            <a:ext uri="{FF2B5EF4-FFF2-40B4-BE49-F238E27FC236}">
              <a16:creationId xmlns:a16="http://schemas.microsoft.com/office/drawing/2014/main" id="{236F7955-254A-4FB8-BBFD-5C14911F0E81}"/>
            </a:ext>
          </a:extLst>
        </xdr:cNvPr>
        <xdr:cNvSpPr txBox="1"/>
      </xdr:nvSpPr>
      <xdr:spPr>
        <a:xfrm>
          <a:off x="4124960" y="5694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44196</xdr:rowOff>
    </xdr:from>
    <xdr:to>
      <xdr:col>24</xdr:col>
      <xdr:colOff>152400</xdr:colOff>
      <xdr:row>35</xdr:row>
      <xdr:rowOff>44196</xdr:rowOff>
    </xdr:to>
    <xdr:cxnSp macro="">
      <xdr:nvCxnSpPr>
        <xdr:cNvPr id="59" name="直線コネクタ 58">
          <a:extLst>
            <a:ext uri="{FF2B5EF4-FFF2-40B4-BE49-F238E27FC236}">
              <a16:creationId xmlns:a16="http://schemas.microsoft.com/office/drawing/2014/main" id="{A15B12D0-50CC-4659-8C69-C586100BABFA}"/>
            </a:ext>
          </a:extLst>
        </xdr:cNvPr>
        <xdr:cNvCxnSpPr/>
      </xdr:nvCxnSpPr>
      <xdr:spPr>
        <a:xfrm>
          <a:off x="4020820" y="59115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148861</xdr:rowOff>
    </xdr:from>
    <xdr:ext cx="405111" cy="259045"/>
    <xdr:sp macro="" textlink="">
      <xdr:nvSpPr>
        <xdr:cNvPr id="60" name="【図書館】&#10;有形固定資産減価償却率平均値テキスト">
          <a:extLst>
            <a:ext uri="{FF2B5EF4-FFF2-40B4-BE49-F238E27FC236}">
              <a16:creationId xmlns:a16="http://schemas.microsoft.com/office/drawing/2014/main" id="{DDF00FBD-1ED4-4948-9A5C-B365FD75C31B}"/>
            </a:ext>
          </a:extLst>
        </xdr:cNvPr>
        <xdr:cNvSpPr txBox="1"/>
      </xdr:nvSpPr>
      <xdr:spPr>
        <a:xfrm>
          <a:off x="4124960" y="61839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A6DB2C72-9768-404F-9821-97900E6E3E81}"/>
            </a:ext>
          </a:extLst>
        </xdr:cNvPr>
        <xdr:cNvSpPr/>
      </xdr:nvSpPr>
      <xdr:spPr>
        <a:xfrm>
          <a:off x="4036060" y="6328664"/>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75692</xdr:rowOff>
    </xdr:from>
    <xdr:to>
      <xdr:col>20</xdr:col>
      <xdr:colOff>38100</xdr:colOff>
      <xdr:row>38</xdr:row>
      <xdr:rowOff>5842</xdr:rowOff>
    </xdr:to>
    <xdr:sp macro="" textlink="">
      <xdr:nvSpPr>
        <xdr:cNvPr id="62" name="フローチャート: 判断 61">
          <a:extLst>
            <a:ext uri="{FF2B5EF4-FFF2-40B4-BE49-F238E27FC236}">
              <a16:creationId xmlns:a16="http://schemas.microsoft.com/office/drawing/2014/main" id="{4319C5E0-75B4-45EF-BC44-15EA36F4C464}"/>
            </a:ext>
          </a:extLst>
        </xdr:cNvPr>
        <xdr:cNvSpPr/>
      </xdr:nvSpPr>
      <xdr:spPr>
        <a:xfrm>
          <a:off x="3312160" y="62783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59690</xdr:rowOff>
    </xdr:from>
    <xdr:to>
      <xdr:col>15</xdr:col>
      <xdr:colOff>101600</xdr:colOff>
      <xdr:row>37</xdr:row>
      <xdr:rowOff>161290</xdr:rowOff>
    </xdr:to>
    <xdr:sp macro="" textlink="">
      <xdr:nvSpPr>
        <xdr:cNvPr id="63" name="フローチャート: 判断 62">
          <a:extLst>
            <a:ext uri="{FF2B5EF4-FFF2-40B4-BE49-F238E27FC236}">
              <a16:creationId xmlns:a16="http://schemas.microsoft.com/office/drawing/2014/main" id="{4931169E-000F-40E1-878D-CE671E5E909A}"/>
            </a:ext>
          </a:extLst>
        </xdr:cNvPr>
        <xdr:cNvSpPr/>
      </xdr:nvSpPr>
      <xdr:spPr>
        <a:xfrm>
          <a:off x="251460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11684</xdr:rowOff>
    </xdr:from>
    <xdr:to>
      <xdr:col>10</xdr:col>
      <xdr:colOff>165100</xdr:colOff>
      <xdr:row>37</xdr:row>
      <xdr:rowOff>113284</xdr:rowOff>
    </xdr:to>
    <xdr:sp macro="" textlink="">
      <xdr:nvSpPr>
        <xdr:cNvPr id="64" name="フローチャート: 判断 63">
          <a:extLst>
            <a:ext uri="{FF2B5EF4-FFF2-40B4-BE49-F238E27FC236}">
              <a16:creationId xmlns:a16="http://schemas.microsoft.com/office/drawing/2014/main" id="{24D01255-B7AD-4262-BD68-A17B25B19F8D}"/>
            </a:ext>
          </a:extLst>
        </xdr:cNvPr>
        <xdr:cNvSpPr/>
      </xdr:nvSpPr>
      <xdr:spPr>
        <a:xfrm>
          <a:off x="1739900" y="62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75692</xdr:rowOff>
    </xdr:from>
    <xdr:to>
      <xdr:col>6</xdr:col>
      <xdr:colOff>38100</xdr:colOff>
      <xdr:row>38</xdr:row>
      <xdr:rowOff>5842</xdr:rowOff>
    </xdr:to>
    <xdr:sp macro="" textlink="">
      <xdr:nvSpPr>
        <xdr:cNvPr id="65" name="フローチャート: 判断 64">
          <a:extLst>
            <a:ext uri="{FF2B5EF4-FFF2-40B4-BE49-F238E27FC236}">
              <a16:creationId xmlns:a16="http://schemas.microsoft.com/office/drawing/2014/main" id="{B49EE235-4344-4BDA-8D26-A271F0AB01F5}"/>
            </a:ext>
          </a:extLst>
        </xdr:cNvPr>
        <xdr:cNvSpPr/>
      </xdr:nvSpPr>
      <xdr:spPr>
        <a:xfrm>
          <a:off x="965200" y="62783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48019C9E-15D7-4394-B58E-3EBCBCC5A10A}"/>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853044A-2DD1-4B32-809C-C3AAB731A444}"/>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475F7D6-5082-4ACD-B43F-EA6C8FDFF7CB}"/>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60E4748-5F09-46EA-B92A-24150A416BEE}"/>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89C6AF8-0B87-4A04-A2AD-2D6D30233D55}"/>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2540</xdr:rowOff>
    </xdr:from>
    <xdr:to>
      <xdr:col>24</xdr:col>
      <xdr:colOff>114300</xdr:colOff>
      <xdr:row>38</xdr:row>
      <xdr:rowOff>104140</xdr:rowOff>
    </xdr:to>
    <xdr:sp macro="" textlink="">
      <xdr:nvSpPr>
        <xdr:cNvPr id="71" name="楕円 70">
          <a:extLst>
            <a:ext uri="{FF2B5EF4-FFF2-40B4-BE49-F238E27FC236}">
              <a16:creationId xmlns:a16="http://schemas.microsoft.com/office/drawing/2014/main" id="{D015F67C-6824-4A97-84F5-B8A7957211E1}"/>
            </a:ext>
          </a:extLst>
        </xdr:cNvPr>
        <xdr:cNvSpPr/>
      </xdr:nvSpPr>
      <xdr:spPr>
        <a:xfrm>
          <a:off x="403606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152417</xdr:rowOff>
    </xdr:from>
    <xdr:ext cx="405111" cy="259045"/>
    <xdr:sp macro="" textlink="">
      <xdr:nvSpPr>
        <xdr:cNvPr id="72" name="【図書館】&#10;有形固定資産減価償却率該当値テキスト">
          <a:extLst>
            <a:ext uri="{FF2B5EF4-FFF2-40B4-BE49-F238E27FC236}">
              <a16:creationId xmlns:a16="http://schemas.microsoft.com/office/drawing/2014/main" id="{743FAF64-F8AF-43FC-87B7-D94775BD1DCA}"/>
            </a:ext>
          </a:extLst>
        </xdr:cNvPr>
        <xdr:cNvSpPr txBox="1"/>
      </xdr:nvSpPr>
      <xdr:spPr>
        <a:xfrm>
          <a:off x="4124960"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128270</xdr:rowOff>
    </xdr:from>
    <xdr:to>
      <xdr:col>20</xdr:col>
      <xdr:colOff>38100</xdr:colOff>
      <xdr:row>38</xdr:row>
      <xdr:rowOff>58420</xdr:rowOff>
    </xdr:to>
    <xdr:sp macro="" textlink="">
      <xdr:nvSpPr>
        <xdr:cNvPr id="73" name="楕円 72">
          <a:extLst>
            <a:ext uri="{FF2B5EF4-FFF2-40B4-BE49-F238E27FC236}">
              <a16:creationId xmlns:a16="http://schemas.microsoft.com/office/drawing/2014/main" id="{43470FDB-E5B1-4929-8E1F-FCBA81D85016}"/>
            </a:ext>
          </a:extLst>
        </xdr:cNvPr>
        <xdr:cNvSpPr/>
      </xdr:nvSpPr>
      <xdr:spPr>
        <a:xfrm>
          <a:off x="3312160" y="63309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7620</xdr:rowOff>
    </xdr:from>
    <xdr:to>
      <xdr:col>24</xdr:col>
      <xdr:colOff>63500</xdr:colOff>
      <xdr:row>38</xdr:row>
      <xdr:rowOff>53340</xdr:rowOff>
    </xdr:to>
    <xdr:cxnSp macro="">
      <xdr:nvCxnSpPr>
        <xdr:cNvPr id="74" name="直線コネクタ 73">
          <a:extLst>
            <a:ext uri="{FF2B5EF4-FFF2-40B4-BE49-F238E27FC236}">
              <a16:creationId xmlns:a16="http://schemas.microsoft.com/office/drawing/2014/main" id="{D2E6B07D-1F9F-4CE2-8C15-0BE2D88045AC}"/>
            </a:ext>
          </a:extLst>
        </xdr:cNvPr>
        <xdr:cNvCxnSpPr/>
      </xdr:nvCxnSpPr>
      <xdr:spPr>
        <a:xfrm>
          <a:off x="3355340" y="6377940"/>
          <a:ext cx="7315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82550</xdr:rowOff>
    </xdr:from>
    <xdr:to>
      <xdr:col>15</xdr:col>
      <xdr:colOff>101600</xdr:colOff>
      <xdr:row>38</xdr:row>
      <xdr:rowOff>12700</xdr:rowOff>
    </xdr:to>
    <xdr:sp macro="" textlink="">
      <xdr:nvSpPr>
        <xdr:cNvPr id="75" name="楕円 74">
          <a:extLst>
            <a:ext uri="{FF2B5EF4-FFF2-40B4-BE49-F238E27FC236}">
              <a16:creationId xmlns:a16="http://schemas.microsoft.com/office/drawing/2014/main" id="{19A58EC9-C181-49A0-972F-C6B3162AE40C}"/>
            </a:ext>
          </a:extLst>
        </xdr:cNvPr>
        <xdr:cNvSpPr/>
      </xdr:nvSpPr>
      <xdr:spPr>
        <a:xfrm>
          <a:off x="2514600" y="6285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133350</xdr:rowOff>
    </xdr:from>
    <xdr:to>
      <xdr:col>19</xdr:col>
      <xdr:colOff>177800</xdr:colOff>
      <xdr:row>38</xdr:row>
      <xdr:rowOff>7620</xdr:rowOff>
    </xdr:to>
    <xdr:cxnSp macro="">
      <xdr:nvCxnSpPr>
        <xdr:cNvPr id="76" name="直線コネクタ 75">
          <a:extLst>
            <a:ext uri="{FF2B5EF4-FFF2-40B4-BE49-F238E27FC236}">
              <a16:creationId xmlns:a16="http://schemas.microsoft.com/office/drawing/2014/main" id="{705D7F4C-6822-457F-B5E8-22CEA9BD426C}"/>
            </a:ext>
          </a:extLst>
        </xdr:cNvPr>
        <xdr:cNvCxnSpPr/>
      </xdr:nvCxnSpPr>
      <xdr:spPr>
        <a:xfrm>
          <a:off x="2565400" y="6336030"/>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36830</xdr:rowOff>
    </xdr:from>
    <xdr:to>
      <xdr:col>10</xdr:col>
      <xdr:colOff>165100</xdr:colOff>
      <xdr:row>37</xdr:row>
      <xdr:rowOff>138430</xdr:rowOff>
    </xdr:to>
    <xdr:sp macro="" textlink="">
      <xdr:nvSpPr>
        <xdr:cNvPr id="77" name="楕円 76">
          <a:extLst>
            <a:ext uri="{FF2B5EF4-FFF2-40B4-BE49-F238E27FC236}">
              <a16:creationId xmlns:a16="http://schemas.microsoft.com/office/drawing/2014/main" id="{84844B9C-B9F5-4071-B7C2-50DA3F70F344}"/>
            </a:ext>
          </a:extLst>
        </xdr:cNvPr>
        <xdr:cNvSpPr/>
      </xdr:nvSpPr>
      <xdr:spPr>
        <a:xfrm>
          <a:off x="1739900" y="623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87630</xdr:rowOff>
    </xdr:from>
    <xdr:to>
      <xdr:col>15</xdr:col>
      <xdr:colOff>50800</xdr:colOff>
      <xdr:row>37</xdr:row>
      <xdr:rowOff>133350</xdr:rowOff>
    </xdr:to>
    <xdr:cxnSp macro="">
      <xdr:nvCxnSpPr>
        <xdr:cNvPr id="78" name="直線コネクタ 77">
          <a:extLst>
            <a:ext uri="{FF2B5EF4-FFF2-40B4-BE49-F238E27FC236}">
              <a16:creationId xmlns:a16="http://schemas.microsoft.com/office/drawing/2014/main" id="{5BF298FF-693B-492E-A209-DF97B3998F9A}"/>
            </a:ext>
          </a:extLst>
        </xdr:cNvPr>
        <xdr:cNvCxnSpPr/>
      </xdr:nvCxnSpPr>
      <xdr:spPr>
        <a:xfrm>
          <a:off x="1790700" y="6290310"/>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162560</xdr:rowOff>
    </xdr:from>
    <xdr:to>
      <xdr:col>6</xdr:col>
      <xdr:colOff>38100</xdr:colOff>
      <xdr:row>37</xdr:row>
      <xdr:rowOff>92710</xdr:rowOff>
    </xdr:to>
    <xdr:sp macro="" textlink="">
      <xdr:nvSpPr>
        <xdr:cNvPr id="79" name="楕円 78">
          <a:extLst>
            <a:ext uri="{FF2B5EF4-FFF2-40B4-BE49-F238E27FC236}">
              <a16:creationId xmlns:a16="http://schemas.microsoft.com/office/drawing/2014/main" id="{6D030A49-F704-4459-8234-5DB454E76EA1}"/>
            </a:ext>
          </a:extLst>
        </xdr:cNvPr>
        <xdr:cNvSpPr/>
      </xdr:nvSpPr>
      <xdr:spPr>
        <a:xfrm>
          <a:off x="965200" y="61976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41910</xdr:rowOff>
    </xdr:from>
    <xdr:to>
      <xdr:col>10</xdr:col>
      <xdr:colOff>114300</xdr:colOff>
      <xdr:row>37</xdr:row>
      <xdr:rowOff>87630</xdr:rowOff>
    </xdr:to>
    <xdr:cxnSp macro="">
      <xdr:nvCxnSpPr>
        <xdr:cNvPr id="80" name="直線コネクタ 79">
          <a:extLst>
            <a:ext uri="{FF2B5EF4-FFF2-40B4-BE49-F238E27FC236}">
              <a16:creationId xmlns:a16="http://schemas.microsoft.com/office/drawing/2014/main" id="{2DEE03AA-F038-435B-AFA8-4AA28466B0D2}"/>
            </a:ext>
          </a:extLst>
        </xdr:cNvPr>
        <xdr:cNvCxnSpPr/>
      </xdr:nvCxnSpPr>
      <xdr:spPr>
        <a:xfrm>
          <a:off x="1008380" y="6244590"/>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22369</xdr:rowOff>
    </xdr:from>
    <xdr:ext cx="405111" cy="259045"/>
    <xdr:sp macro="" textlink="">
      <xdr:nvSpPr>
        <xdr:cNvPr id="81" name="n_1aveValue【図書館】&#10;有形固定資産減価償却率">
          <a:extLst>
            <a:ext uri="{FF2B5EF4-FFF2-40B4-BE49-F238E27FC236}">
              <a16:creationId xmlns:a16="http://schemas.microsoft.com/office/drawing/2014/main" id="{8B1AABE2-5AEC-4898-B585-45BB24A1CD79}"/>
            </a:ext>
          </a:extLst>
        </xdr:cNvPr>
        <xdr:cNvSpPr txBox="1"/>
      </xdr:nvSpPr>
      <xdr:spPr>
        <a:xfrm>
          <a:off x="3170564" y="6057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6367</xdr:rowOff>
    </xdr:from>
    <xdr:ext cx="405111" cy="259045"/>
    <xdr:sp macro="" textlink="">
      <xdr:nvSpPr>
        <xdr:cNvPr id="82" name="n_2aveValue【図書館】&#10;有形固定資産減価償却率">
          <a:extLst>
            <a:ext uri="{FF2B5EF4-FFF2-40B4-BE49-F238E27FC236}">
              <a16:creationId xmlns:a16="http://schemas.microsoft.com/office/drawing/2014/main" id="{EA76FB27-50D4-40D6-98F5-2675DD2F5B9C}"/>
            </a:ext>
          </a:extLst>
        </xdr:cNvPr>
        <xdr:cNvSpPr txBox="1"/>
      </xdr:nvSpPr>
      <xdr:spPr>
        <a:xfrm>
          <a:off x="238570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129811</xdr:rowOff>
    </xdr:from>
    <xdr:ext cx="405111" cy="259045"/>
    <xdr:sp macro="" textlink="">
      <xdr:nvSpPr>
        <xdr:cNvPr id="83" name="n_3aveValue【図書館】&#10;有形固定資産減価償却率">
          <a:extLst>
            <a:ext uri="{FF2B5EF4-FFF2-40B4-BE49-F238E27FC236}">
              <a16:creationId xmlns:a16="http://schemas.microsoft.com/office/drawing/2014/main" id="{8FEA2F35-F946-4F1F-9EA1-803B8C6BA3BD}"/>
            </a:ext>
          </a:extLst>
        </xdr:cNvPr>
        <xdr:cNvSpPr txBox="1"/>
      </xdr:nvSpPr>
      <xdr:spPr>
        <a:xfrm>
          <a:off x="1611004" y="5997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168419</xdr:rowOff>
    </xdr:from>
    <xdr:ext cx="405111" cy="259045"/>
    <xdr:sp macro="" textlink="">
      <xdr:nvSpPr>
        <xdr:cNvPr id="84" name="n_4aveValue【図書館】&#10;有形固定資産減価償却率">
          <a:extLst>
            <a:ext uri="{FF2B5EF4-FFF2-40B4-BE49-F238E27FC236}">
              <a16:creationId xmlns:a16="http://schemas.microsoft.com/office/drawing/2014/main" id="{56281488-85C0-406E-A74F-80F499B263B9}"/>
            </a:ext>
          </a:extLst>
        </xdr:cNvPr>
        <xdr:cNvSpPr txBox="1"/>
      </xdr:nvSpPr>
      <xdr:spPr>
        <a:xfrm>
          <a:off x="836304" y="6371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49547</xdr:rowOff>
    </xdr:from>
    <xdr:ext cx="405111" cy="259045"/>
    <xdr:sp macro="" textlink="">
      <xdr:nvSpPr>
        <xdr:cNvPr id="85" name="n_1mainValue【図書館】&#10;有形固定資産減価償却率">
          <a:extLst>
            <a:ext uri="{FF2B5EF4-FFF2-40B4-BE49-F238E27FC236}">
              <a16:creationId xmlns:a16="http://schemas.microsoft.com/office/drawing/2014/main" id="{F40DF8E6-C55B-4886-B9E3-912F8F695820}"/>
            </a:ext>
          </a:extLst>
        </xdr:cNvPr>
        <xdr:cNvSpPr txBox="1"/>
      </xdr:nvSpPr>
      <xdr:spPr>
        <a:xfrm>
          <a:off x="3170564" y="641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3827</xdr:rowOff>
    </xdr:from>
    <xdr:ext cx="405111" cy="259045"/>
    <xdr:sp macro="" textlink="">
      <xdr:nvSpPr>
        <xdr:cNvPr id="86" name="n_2mainValue【図書館】&#10;有形固定資産減価償却率">
          <a:extLst>
            <a:ext uri="{FF2B5EF4-FFF2-40B4-BE49-F238E27FC236}">
              <a16:creationId xmlns:a16="http://schemas.microsoft.com/office/drawing/2014/main" id="{3857F55D-EFC3-43CF-96AA-68ECE3B1E9E3}"/>
            </a:ext>
          </a:extLst>
        </xdr:cNvPr>
        <xdr:cNvSpPr txBox="1"/>
      </xdr:nvSpPr>
      <xdr:spPr>
        <a:xfrm>
          <a:off x="2385704" y="637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129557</xdr:rowOff>
    </xdr:from>
    <xdr:ext cx="405111" cy="259045"/>
    <xdr:sp macro="" textlink="">
      <xdr:nvSpPr>
        <xdr:cNvPr id="87" name="n_3mainValue【図書館】&#10;有形固定資産減価償却率">
          <a:extLst>
            <a:ext uri="{FF2B5EF4-FFF2-40B4-BE49-F238E27FC236}">
              <a16:creationId xmlns:a16="http://schemas.microsoft.com/office/drawing/2014/main" id="{3B50B1D4-2CD5-4CF1-8D84-675DC56EB7FE}"/>
            </a:ext>
          </a:extLst>
        </xdr:cNvPr>
        <xdr:cNvSpPr txBox="1"/>
      </xdr:nvSpPr>
      <xdr:spPr>
        <a:xfrm>
          <a:off x="1611004" y="633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109237</xdr:rowOff>
    </xdr:from>
    <xdr:ext cx="405111" cy="259045"/>
    <xdr:sp macro="" textlink="">
      <xdr:nvSpPr>
        <xdr:cNvPr id="88" name="n_4mainValue【図書館】&#10;有形固定資産減価償却率">
          <a:extLst>
            <a:ext uri="{FF2B5EF4-FFF2-40B4-BE49-F238E27FC236}">
              <a16:creationId xmlns:a16="http://schemas.microsoft.com/office/drawing/2014/main" id="{78201A20-F547-494A-889A-E565FA9581A3}"/>
            </a:ext>
          </a:extLst>
        </xdr:cNvPr>
        <xdr:cNvSpPr txBox="1"/>
      </xdr:nvSpPr>
      <xdr:spPr>
        <a:xfrm>
          <a:off x="836304" y="597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78436E08-AADC-4D31-B53E-A9D2803DC06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AB1AA54E-13A1-45B4-B2E8-AF534BD4B873}"/>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378B9E3B-5B63-47F9-BD49-6C7F9CCD79B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9084262-FCCC-4B80-B289-0559F098EBAF}"/>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F9AAF003-9292-46EC-8D3C-11CB403EE2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55F6FA50-79C2-4C39-B79E-411C97785EA4}"/>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34ECA031-DD4B-4EEA-89B2-4352862A536E}"/>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92E70F9C-4B48-4F96-88D0-D29E98D1126E}"/>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E8D9245D-3BB3-45D7-8266-7CF022D8D91C}"/>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F91C1E68-918C-4504-9F26-621E7A030902}"/>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C0958DE3-BD2F-492A-A4B1-19CB94761C0E}"/>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455B071E-0DC1-4BFB-938E-AEB27F426BAB}"/>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E5E4B2B1-82A6-49D0-85FD-30604ED392F4}"/>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2" name="テキスト ボックス 101">
          <a:extLst>
            <a:ext uri="{FF2B5EF4-FFF2-40B4-BE49-F238E27FC236}">
              <a16:creationId xmlns:a16="http://schemas.microsoft.com/office/drawing/2014/main" id="{977A5D31-672C-4D7E-A212-9E014F174626}"/>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DCE0A468-8043-4922-B35A-A72760846BF1}"/>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4" name="テキスト ボックス 103">
          <a:extLst>
            <a:ext uri="{FF2B5EF4-FFF2-40B4-BE49-F238E27FC236}">
              <a16:creationId xmlns:a16="http://schemas.microsoft.com/office/drawing/2014/main" id="{4363FAD6-9B55-417B-9245-AB5430C385F6}"/>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8C862D55-FA89-4A0B-9E46-7C07F37EDCFB}"/>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6" name="テキスト ボックス 105">
          <a:extLst>
            <a:ext uri="{FF2B5EF4-FFF2-40B4-BE49-F238E27FC236}">
              <a16:creationId xmlns:a16="http://schemas.microsoft.com/office/drawing/2014/main" id="{50C2AE73-A677-4545-BB12-E2BF8A790A97}"/>
            </a:ext>
          </a:extLst>
        </xdr:cNvPr>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B15295A3-45A7-49E4-9FF5-2B89F39A1D23}"/>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8" name="テキスト ボックス 107">
          <a:extLst>
            <a:ext uri="{FF2B5EF4-FFF2-40B4-BE49-F238E27FC236}">
              <a16:creationId xmlns:a16="http://schemas.microsoft.com/office/drawing/2014/main" id="{ED337158-4D90-47D8-A94D-C700FD06F16A}"/>
            </a:ext>
          </a:extLst>
        </xdr:cNvPr>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F55DABDB-60CF-4882-8832-20657E80E677}"/>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0" name="テキスト ボックス 109">
          <a:extLst>
            <a:ext uri="{FF2B5EF4-FFF2-40B4-BE49-F238E27FC236}">
              <a16:creationId xmlns:a16="http://schemas.microsoft.com/office/drawing/2014/main" id="{7A9A7E55-5C36-47A7-A3AD-19355DA9831C}"/>
            </a:ext>
          </a:extLst>
        </xdr:cNvPr>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606A7087-6BBB-4906-B61D-C96303A8795B}"/>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9FA64904-E390-47F2-AA01-60FC5A85F408}"/>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67214CA9-B052-4FDC-BEE5-FCE7C382D7B2}"/>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125186</xdr:rowOff>
    </xdr:from>
    <xdr:to>
      <xdr:col>54</xdr:col>
      <xdr:colOff>189865</xdr:colOff>
      <xdr:row>41</xdr:row>
      <xdr:rowOff>100693</xdr:rowOff>
    </xdr:to>
    <xdr:cxnSp macro="">
      <xdr:nvCxnSpPr>
        <xdr:cNvPr id="114" name="直線コネクタ 113">
          <a:extLst>
            <a:ext uri="{FF2B5EF4-FFF2-40B4-BE49-F238E27FC236}">
              <a16:creationId xmlns:a16="http://schemas.microsoft.com/office/drawing/2014/main" id="{54CF97B8-69E4-4388-A7D2-CD6731CD300F}"/>
            </a:ext>
          </a:extLst>
        </xdr:cNvPr>
        <xdr:cNvCxnSpPr/>
      </xdr:nvCxnSpPr>
      <xdr:spPr>
        <a:xfrm flipV="1">
          <a:off x="9219565" y="5489666"/>
          <a:ext cx="0" cy="1484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104520</xdr:rowOff>
    </xdr:from>
    <xdr:ext cx="469744" cy="259045"/>
    <xdr:sp macro="" textlink="">
      <xdr:nvSpPr>
        <xdr:cNvPr id="115" name="【図書館】&#10;一人当たり面積最小値テキスト">
          <a:extLst>
            <a:ext uri="{FF2B5EF4-FFF2-40B4-BE49-F238E27FC236}">
              <a16:creationId xmlns:a16="http://schemas.microsoft.com/office/drawing/2014/main" id="{165AB97F-6267-4D76-8F24-D157B62AB6AD}"/>
            </a:ext>
          </a:extLst>
        </xdr:cNvPr>
        <xdr:cNvSpPr txBox="1"/>
      </xdr:nvSpPr>
      <xdr:spPr>
        <a:xfrm>
          <a:off x="9258300" y="6977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100693</xdr:rowOff>
    </xdr:from>
    <xdr:to>
      <xdr:col>55</xdr:col>
      <xdr:colOff>88900</xdr:colOff>
      <xdr:row>41</xdr:row>
      <xdr:rowOff>100693</xdr:rowOff>
    </xdr:to>
    <xdr:cxnSp macro="">
      <xdr:nvCxnSpPr>
        <xdr:cNvPr id="116" name="直線コネクタ 115">
          <a:extLst>
            <a:ext uri="{FF2B5EF4-FFF2-40B4-BE49-F238E27FC236}">
              <a16:creationId xmlns:a16="http://schemas.microsoft.com/office/drawing/2014/main" id="{EA64A9D4-35F9-4078-965B-3F67EE4D49A7}"/>
            </a:ext>
          </a:extLst>
        </xdr:cNvPr>
        <xdr:cNvCxnSpPr/>
      </xdr:nvCxnSpPr>
      <xdr:spPr>
        <a:xfrm>
          <a:off x="9154160" y="69739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71863</xdr:rowOff>
    </xdr:from>
    <xdr:ext cx="469744" cy="259045"/>
    <xdr:sp macro="" textlink="">
      <xdr:nvSpPr>
        <xdr:cNvPr id="117" name="【図書館】&#10;一人当たり面積最大値テキスト">
          <a:extLst>
            <a:ext uri="{FF2B5EF4-FFF2-40B4-BE49-F238E27FC236}">
              <a16:creationId xmlns:a16="http://schemas.microsoft.com/office/drawing/2014/main" id="{7D6BE5EE-9729-4F0A-BBD6-FDCAC92E987A}"/>
            </a:ext>
          </a:extLst>
        </xdr:cNvPr>
        <xdr:cNvSpPr txBox="1"/>
      </xdr:nvSpPr>
      <xdr:spPr>
        <a:xfrm>
          <a:off x="9258300" y="5268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125186</xdr:rowOff>
    </xdr:from>
    <xdr:to>
      <xdr:col>55</xdr:col>
      <xdr:colOff>88900</xdr:colOff>
      <xdr:row>32</xdr:row>
      <xdr:rowOff>125186</xdr:rowOff>
    </xdr:to>
    <xdr:cxnSp macro="">
      <xdr:nvCxnSpPr>
        <xdr:cNvPr id="118" name="直線コネクタ 117">
          <a:extLst>
            <a:ext uri="{FF2B5EF4-FFF2-40B4-BE49-F238E27FC236}">
              <a16:creationId xmlns:a16="http://schemas.microsoft.com/office/drawing/2014/main" id="{EDD25E50-A436-47BD-8E76-E4A2DB9BD33B}"/>
            </a:ext>
          </a:extLst>
        </xdr:cNvPr>
        <xdr:cNvCxnSpPr/>
      </xdr:nvCxnSpPr>
      <xdr:spPr>
        <a:xfrm>
          <a:off x="9154160" y="54896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167112</xdr:rowOff>
    </xdr:from>
    <xdr:ext cx="469744" cy="259045"/>
    <xdr:sp macro="" textlink="">
      <xdr:nvSpPr>
        <xdr:cNvPr id="119" name="【図書館】&#10;一人当たり面積平均値テキスト">
          <a:extLst>
            <a:ext uri="{FF2B5EF4-FFF2-40B4-BE49-F238E27FC236}">
              <a16:creationId xmlns:a16="http://schemas.microsoft.com/office/drawing/2014/main" id="{8E28556F-A455-4B37-AB9A-98AEFD13630E}"/>
            </a:ext>
          </a:extLst>
        </xdr:cNvPr>
        <xdr:cNvSpPr txBox="1"/>
      </xdr:nvSpPr>
      <xdr:spPr>
        <a:xfrm>
          <a:off x="9258300" y="65374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17235</xdr:rowOff>
    </xdr:from>
    <xdr:to>
      <xdr:col>55</xdr:col>
      <xdr:colOff>50800</xdr:colOff>
      <xdr:row>39</xdr:row>
      <xdr:rowOff>118835</xdr:rowOff>
    </xdr:to>
    <xdr:sp macro="" textlink="">
      <xdr:nvSpPr>
        <xdr:cNvPr id="120" name="フローチャート: 判断 119">
          <a:extLst>
            <a:ext uri="{FF2B5EF4-FFF2-40B4-BE49-F238E27FC236}">
              <a16:creationId xmlns:a16="http://schemas.microsoft.com/office/drawing/2014/main" id="{F68B91A8-CD1E-400B-B211-D44EB86FA563}"/>
            </a:ext>
          </a:extLst>
        </xdr:cNvPr>
        <xdr:cNvSpPr/>
      </xdr:nvSpPr>
      <xdr:spPr>
        <a:xfrm>
          <a:off x="9192260" y="65551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33565</xdr:rowOff>
    </xdr:from>
    <xdr:to>
      <xdr:col>50</xdr:col>
      <xdr:colOff>165100</xdr:colOff>
      <xdr:row>39</xdr:row>
      <xdr:rowOff>135165</xdr:rowOff>
    </xdr:to>
    <xdr:sp macro="" textlink="">
      <xdr:nvSpPr>
        <xdr:cNvPr id="121" name="フローチャート: 判断 120">
          <a:extLst>
            <a:ext uri="{FF2B5EF4-FFF2-40B4-BE49-F238E27FC236}">
              <a16:creationId xmlns:a16="http://schemas.microsoft.com/office/drawing/2014/main" id="{079CE37B-B4D6-4A23-9919-81E405EF920E}"/>
            </a:ext>
          </a:extLst>
        </xdr:cNvPr>
        <xdr:cNvSpPr/>
      </xdr:nvSpPr>
      <xdr:spPr>
        <a:xfrm>
          <a:off x="8445500" y="657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41728</xdr:rowOff>
    </xdr:from>
    <xdr:to>
      <xdr:col>46</xdr:col>
      <xdr:colOff>38100</xdr:colOff>
      <xdr:row>38</xdr:row>
      <xdr:rowOff>143328</xdr:rowOff>
    </xdr:to>
    <xdr:sp macro="" textlink="">
      <xdr:nvSpPr>
        <xdr:cNvPr id="122" name="フローチャート: 判断 121">
          <a:extLst>
            <a:ext uri="{FF2B5EF4-FFF2-40B4-BE49-F238E27FC236}">
              <a16:creationId xmlns:a16="http://schemas.microsoft.com/office/drawing/2014/main" id="{BB1AF8EF-419B-468A-AF14-2C58ED415AFD}"/>
            </a:ext>
          </a:extLst>
        </xdr:cNvPr>
        <xdr:cNvSpPr/>
      </xdr:nvSpPr>
      <xdr:spPr>
        <a:xfrm>
          <a:off x="7670800" y="64120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41728</xdr:rowOff>
    </xdr:from>
    <xdr:to>
      <xdr:col>41</xdr:col>
      <xdr:colOff>101600</xdr:colOff>
      <xdr:row>38</xdr:row>
      <xdr:rowOff>143328</xdr:rowOff>
    </xdr:to>
    <xdr:sp macro="" textlink="">
      <xdr:nvSpPr>
        <xdr:cNvPr id="123" name="フローチャート: 判断 122">
          <a:extLst>
            <a:ext uri="{FF2B5EF4-FFF2-40B4-BE49-F238E27FC236}">
              <a16:creationId xmlns:a16="http://schemas.microsoft.com/office/drawing/2014/main" id="{AAC7773F-6932-4845-B7EF-2C45F40D33DF}"/>
            </a:ext>
          </a:extLst>
        </xdr:cNvPr>
        <xdr:cNvSpPr/>
      </xdr:nvSpPr>
      <xdr:spPr>
        <a:xfrm>
          <a:off x="6873240" y="6412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82550</xdr:rowOff>
    </xdr:from>
    <xdr:to>
      <xdr:col>36</xdr:col>
      <xdr:colOff>165100</xdr:colOff>
      <xdr:row>38</xdr:row>
      <xdr:rowOff>12700</xdr:rowOff>
    </xdr:to>
    <xdr:sp macro="" textlink="">
      <xdr:nvSpPr>
        <xdr:cNvPr id="124" name="フローチャート: 判断 123">
          <a:extLst>
            <a:ext uri="{FF2B5EF4-FFF2-40B4-BE49-F238E27FC236}">
              <a16:creationId xmlns:a16="http://schemas.microsoft.com/office/drawing/2014/main" id="{20C46E17-D5CE-4CCF-BFD2-7EB1E25A7261}"/>
            </a:ext>
          </a:extLst>
        </xdr:cNvPr>
        <xdr:cNvSpPr/>
      </xdr:nvSpPr>
      <xdr:spPr>
        <a:xfrm>
          <a:off x="6098540" y="6285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A708A22-F5DC-4041-9C66-8145F8A12F76}"/>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22AF357-C79C-467D-AD84-5C7F2C039414}"/>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9A0A3EA-10C4-4735-93C3-FACD749BA2D6}"/>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BD155AD-422F-47B3-B3C1-597E3DF1AD7F}"/>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C1C25AB-21A8-4A94-B82E-A606449CC73E}"/>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139700</xdr:rowOff>
    </xdr:from>
    <xdr:to>
      <xdr:col>55</xdr:col>
      <xdr:colOff>50800</xdr:colOff>
      <xdr:row>37</xdr:row>
      <xdr:rowOff>69850</xdr:rowOff>
    </xdr:to>
    <xdr:sp macro="" textlink="">
      <xdr:nvSpPr>
        <xdr:cNvPr id="130" name="楕円 129">
          <a:extLst>
            <a:ext uri="{FF2B5EF4-FFF2-40B4-BE49-F238E27FC236}">
              <a16:creationId xmlns:a16="http://schemas.microsoft.com/office/drawing/2014/main" id="{92A4465A-7C14-4B85-8196-F7E6015BAEE7}"/>
            </a:ext>
          </a:extLst>
        </xdr:cNvPr>
        <xdr:cNvSpPr/>
      </xdr:nvSpPr>
      <xdr:spPr>
        <a:xfrm>
          <a:off x="9192260" y="61747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162577</xdr:rowOff>
    </xdr:from>
    <xdr:ext cx="469744" cy="259045"/>
    <xdr:sp macro="" textlink="">
      <xdr:nvSpPr>
        <xdr:cNvPr id="131" name="【図書館】&#10;一人当たり面積該当値テキスト">
          <a:extLst>
            <a:ext uri="{FF2B5EF4-FFF2-40B4-BE49-F238E27FC236}">
              <a16:creationId xmlns:a16="http://schemas.microsoft.com/office/drawing/2014/main" id="{88D4C806-39AC-4A1D-AC74-BA8ED9407EF3}"/>
            </a:ext>
          </a:extLst>
        </xdr:cNvPr>
        <xdr:cNvSpPr txBox="1"/>
      </xdr:nvSpPr>
      <xdr:spPr>
        <a:xfrm>
          <a:off x="9258300" y="602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139700</xdr:rowOff>
    </xdr:from>
    <xdr:to>
      <xdr:col>50</xdr:col>
      <xdr:colOff>165100</xdr:colOff>
      <xdr:row>37</xdr:row>
      <xdr:rowOff>69850</xdr:rowOff>
    </xdr:to>
    <xdr:sp macro="" textlink="">
      <xdr:nvSpPr>
        <xdr:cNvPr id="132" name="楕円 131">
          <a:extLst>
            <a:ext uri="{FF2B5EF4-FFF2-40B4-BE49-F238E27FC236}">
              <a16:creationId xmlns:a16="http://schemas.microsoft.com/office/drawing/2014/main" id="{F0A1A439-AE80-4360-849C-00B272842BAC}"/>
            </a:ext>
          </a:extLst>
        </xdr:cNvPr>
        <xdr:cNvSpPr/>
      </xdr:nvSpPr>
      <xdr:spPr>
        <a:xfrm>
          <a:off x="8445500" y="6174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19050</xdr:rowOff>
    </xdr:from>
    <xdr:to>
      <xdr:col>55</xdr:col>
      <xdr:colOff>0</xdr:colOff>
      <xdr:row>37</xdr:row>
      <xdr:rowOff>19050</xdr:rowOff>
    </xdr:to>
    <xdr:cxnSp macro="">
      <xdr:nvCxnSpPr>
        <xdr:cNvPr id="133" name="直線コネクタ 132">
          <a:extLst>
            <a:ext uri="{FF2B5EF4-FFF2-40B4-BE49-F238E27FC236}">
              <a16:creationId xmlns:a16="http://schemas.microsoft.com/office/drawing/2014/main" id="{E0B4AB2A-EC3A-466C-9B39-8D70C88FC293}"/>
            </a:ext>
          </a:extLst>
        </xdr:cNvPr>
        <xdr:cNvCxnSpPr/>
      </xdr:nvCxnSpPr>
      <xdr:spPr>
        <a:xfrm>
          <a:off x="8496300" y="622173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139700</xdr:rowOff>
    </xdr:from>
    <xdr:to>
      <xdr:col>46</xdr:col>
      <xdr:colOff>38100</xdr:colOff>
      <xdr:row>37</xdr:row>
      <xdr:rowOff>69850</xdr:rowOff>
    </xdr:to>
    <xdr:sp macro="" textlink="">
      <xdr:nvSpPr>
        <xdr:cNvPr id="134" name="楕円 133">
          <a:extLst>
            <a:ext uri="{FF2B5EF4-FFF2-40B4-BE49-F238E27FC236}">
              <a16:creationId xmlns:a16="http://schemas.microsoft.com/office/drawing/2014/main" id="{2D229BD4-F4C0-4CFA-BEB3-604723851933}"/>
            </a:ext>
          </a:extLst>
        </xdr:cNvPr>
        <xdr:cNvSpPr/>
      </xdr:nvSpPr>
      <xdr:spPr>
        <a:xfrm>
          <a:off x="7670800" y="61747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19050</xdr:rowOff>
    </xdr:from>
    <xdr:to>
      <xdr:col>50</xdr:col>
      <xdr:colOff>114300</xdr:colOff>
      <xdr:row>37</xdr:row>
      <xdr:rowOff>19050</xdr:rowOff>
    </xdr:to>
    <xdr:cxnSp macro="">
      <xdr:nvCxnSpPr>
        <xdr:cNvPr id="135" name="直線コネクタ 134">
          <a:extLst>
            <a:ext uri="{FF2B5EF4-FFF2-40B4-BE49-F238E27FC236}">
              <a16:creationId xmlns:a16="http://schemas.microsoft.com/office/drawing/2014/main" id="{8BF66163-5874-4EE9-8525-7105A0A05294}"/>
            </a:ext>
          </a:extLst>
        </xdr:cNvPr>
        <xdr:cNvCxnSpPr/>
      </xdr:nvCxnSpPr>
      <xdr:spPr>
        <a:xfrm>
          <a:off x="7713980" y="622173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156028</xdr:rowOff>
    </xdr:from>
    <xdr:to>
      <xdr:col>41</xdr:col>
      <xdr:colOff>101600</xdr:colOff>
      <xdr:row>37</xdr:row>
      <xdr:rowOff>86178</xdr:rowOff>
    </xdr:to>
    <xdr:sp macro="" textlink="">
      <xdr:nvSpPr>
        <xdr:cNvPr id="136" name="楕円 135">
          <a:extLst>
            <a:ext uri="{FF2B5EF4-FFF2-40B4-BE49-F238E27FC236}">
              <a16:creationId xmlns:a16="http://schemas.microsoft.com/office/drawing/2014/main" id="{A2C7C0AC-EB67-4FF2-B8EB-0396D5A1CB53}"/>
            </a:ext>
          </a:extLst>
        </xdr:cNvPr>
        <xdr:cNvSpPr/>
      </xdr:nvSpPr>
      <xdr:spPr>
        <a:xfrm>
          <a:off x="6873240" y="61910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19050</xdr:rowOff>
    </xdr:from>
    <xdr:to>
      <xdr:col>45</xdr:col>
      <xdr:colOff>177800</xdr:colOff>
      <xdr:row>37</xdr:row>
      <xdr:rowOff>35378</xdr:rowOff>
    </xdr:to>
    <xdr:cxnSp macro="">
      <xdr:nvCxnSpPr>
        <xdr:cNvPr id="137" name="直線コネクタ 136">
          <a:extLst>
            <a:ext uri="{FF2B5EF4-FFF2-40B4-BE49-F238E27FC236}">
              <a16:creationId xmlns:a16="http://schemas.microsoft.com/office/drawing/2014/main" id="{E046F2D9-A4C0-48F2-9496-C2D946C227ED}"/>
            </a:ext>
          </a:extLst>
        </xdr:cNvPr>
        <xdr:cNvCxnSpPr/>
      </xdr:nvCxnSpPr>
      <xdr:spPr>
        <a:xfrm flipV="1">
          <a:off x="6924040" y="6221730"/>
          <a:ext cx="78994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156028</xdr:rowOff>
    </xdr:from>
    <xdr:to>
      <xdr:col>36</xdr:col>
      <xdr:colOff>165100</xdr:colOff>
      <xdr:row>37</xdr:row>
      <xdr:rowOff>86178</xdr:rowOff>
    </xdr:to>
    <xdr:sp macro="" textlink="">
      <xdr:nvSpPr>
        <xdr:cNvPr id="138" name="楕円 137">
          <a:extLst>
            <a:ext uri="{FF2B5EF4-FFF2-40B4-BE49-F238E27FC236}">
              <a16:creationId xmlns:a16="http://schemas.microsoft.com/office/drawing/2014/main" id="{33DC47CD-9298-4B16-BD5E-E41394D21064}"/>
            </a:ext>
          </a:extLst>
        </xdr:cNvPr>
        <xdr:cNvSpPr/>
      </xdr:nvSpPr>
      <xdr:spPr>
        <a:xfrm>
          <a:off x="6098540" y="61910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35378</xdr:rowOff>
    </xdr:from>
    <xdr:to>
      <xdr:col>41</xdr:col>
      <xdr:colOff>50800</xdr:colOff>
      <xdr:row>37</xdr:row>
      <xdr:rowOff>35378</xdr:rowOff>
    </xdr:to>
    <xdr:cxnSp macro="">
      <xdr:nvCxnSpPr>
        <xdr:cNvPr id="139" name="直線コネクタ 138">
          <a:extLst>
            <a:ext uri="{FF2B5EF4-FFF2-40B4-BE49-F238E27FC236}">
              <a16:creationId xmlns:a16="http://schemas.microsoft.com/office/drawing/2014/main" id="{44DAAA6D-42D5-449A-B94A-B6A8C6DB5A1E}"/>
            </a:ext>
          </a:extLst>
        </xdr:cNvPr>
        <xdr:cNvCxnSpPr/>
      </xdr:nvCxnSpPr>
      <xdr:spPr>
        <a:xfrm>
          <a:off x="6149340" y="623805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126292</xdr:rowOff>
    </xdr:from>
    <xdr:ext cx="469744" cy="259045"/>
    <xdr:sp macro="" textlink="">
      <xdr:nvSpPr>
        <xdr:cNvPr id="140" name="n_1aveValue【図書館】&#10;一人当たり面積">
          <a:extLst>
            <a:ext uri="{FF2B5EF4-FFF2-40B4-BE49-F238E27FC236}">
              <a16:creationId xmlns:a16="http://schemas.microsoft.com/office/drawing/2014/main" id="{FBD841C1-8C5D-4032-877F-CE092525A4DA}"/>
            </a:ext>
          </a:extLst>
        </xdr:cNvPr>
        <xdr:cNvSpPr txBox="1"/>
      </xdr:nvSpPr>
      <xdr:spPr>
        <a:xfrm>
          <a:off x="8271587" y="6664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134455</xdr:rowOff>
    </xdr:from>
    <xdr:ext cx="469744" cy="259045"/>
    <xdr:sp macro="" textlink="">
      <xdr:nvSpPr>
        <xdr:cNvPr id="141" name="n_2aveValue【図書館】&#10;一人当たり面積">
          <a:extLst>
            <a:ext uri="{FF2B5EF4-FFF2-40B4-BE49-F238E27FC236}">
              <a16:creationId xmlns:a16="http://schemas.microsoft.com/office/drawing/2014/main" id="{08393BB9-E7C4-434B-8A4B-77DE27076294}"/>
            </a:ext>
          </a:extLst>
        </xdr:cNvPr>
        <xdr:cNvSpPr txBox="1"/>
      </xdr:nvSpPr>
      <xdr:spPr>
        <a:xfrm>
          <a:off x="7509587" y="6504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134455</xdr:rowOff>
    </xdr:from>
    <xdr:ext cx="469744" cy="259045"/>
    <xdr:sp macro="" textlink="">
      <xdr:nvSpPr>
        <xdr:cNvPr id="142" name="n_3aveValue【図書館】&#10;一人当たり面積">
          <a:extLst>
            <a:ext uri="{FF2B5EF4-FFF2-40B4-BE49-F238E27FC236}">
              <a16:creationId xmlns:a16="http://schemas.microsoft.com/office/drawing/2014/main" id="{1640994D-DA66-41FD-8325-8F3BD0AD7F91}"/>
            </a:ext>
          </a:extLst>
        </xdr:cNvPr>
        <xdr:cNvSpPr txBox="1"/>
      </xdr:nvSpPr>
      <xdr:spPr>
        <a:xfrm>
          <a:off x="6712027" y="6504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3827</xdr:rowOff>
    </xdr:from>
    <xdr:ext cx="469744" cy="259045"/>
    <xdr:sp macro="" textlink="">
      <xdr:nvSpPr>
        <xdr:cNvPr id="143" name="n_4aveValue【図書館】&#10;一人当たり面積">
          <a:extLst>
            <a:ext uri="{FF2B5EF4-FFF2-40B4-BE49-F238E27FC236}">
              <a16:creationId xmlns:a16="http://schemas.microsoft.com/office/drawing/2014/main" id="{F5400F6E-2A0A-4A9D-9B67-4A3E0DA2C885}"/>
            </a:ext>
          </a:extLst>
        </xdr:cNvPr>
        <xdr:cNvSpPr txBox="1"/>
      </xdr:nvSpPr>
      <xdr:spPr>
        <a:xfrm>
          <a:off x="5937327" y="6374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86377</xdr:rowOff>
    </xdr:from>
    <xdr:ext cx="469744" cy="259045"/>
    <xdr:sp macro="" textlink="">
      <xdr:nvSpPr>
        <xdr:cNvPr id="144" name="n_1mainValue【図書館】&#10;一人当たり面積">
          <a:extLst>
            <a:ext uri="{FF2B5EF4-FFF2-40B4-BE49-F238E27FC236}">
              <a16:creationId xmlns:a16="http://schemas.microsoft.com/office/drawing/2014/main" id="{DE188A83-5D03-46D5-8723-457F80A7729B}"/>
            </a:ext>
          </a:extLst>
        </xdr:cNvPr>
        <xdr:cNvSpPr txBox="1"/>
      </xdr:nvSpPr>
      <xdr:spPr>
        <a:xfrm>
          <a:off x="8271587" y="595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86377</xdr:rowOff>
    </xdr:from>
    <xdr:ext cx="469744" cy="259045"/>
    <xdr:sp macro="" textlink="">
      <xdr:nvSpPr>
        <xdr:cNvPr id="145" name="n_2mainValue【図書館】&#10;一人当たり面積">
          <a:extLst>
            <a:ext uri="{FF2B5EF4-FFF2-40B4-BE49-F238E27FC236}">
              <a16:creationId xmlns:a16="http://schemas.microsoft.com/office/drawing/2014/main" id="{77530E2D-313D-401C-9959-A566795F8388}"/>
            </a:ext>
          </a:extLst>
        </xdr:cNvPr>
        <xdr:cNvSpPr txBox="1"/>
      </xdr:nvSpPr>
      <xdr:spPr>
        <a:xfrm>
          <a:off x="7509587" y="595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102705</xdr:rowOff>
    </xdr:from>
    <xdr:ext cx="469744" cy="259045"/>
    <xdr:sp macro="" textlink="">
      <xdr:nvSpPr>
        <xdr:cNvPr id="146" name="n_3mainValue【図書館】&#10;一人当たり面積">
          <a:extLst>
            <a:ext uri="{FF2B5EF4-FFF2-40B4-BE49-F238E27FC236}">
              <a16:creationId xmlns:a16="http://schemas.microsoft.com/office/drawing/2014/main" id="{FD2A7929-E4A1-40A3-891B-E02767C56581}"/>
            </a:ext>
          </a:extLst>
        </xdr:cNvPr>
        <xdr:cNvSpPr txBox="1"/>
      </xdr:nvSpPr>
      <xdr:spPr>
        <a:xfrm>
          <a:off x="6712027" y="597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102705</xdr:rowOff>
    </xdr:from>
    <xdr:ext cx="469744" cy="259045"/>
    <xdr:sp macro="" textlink="">
      <xdr:nvSpPr>
        <xdr:cNvPr id="147" name="n_4mainValue【図書館】&#10;一人当たり面積">
          <a:extLst>
            <a:ext uri="{FF2B5EF4-FFF2-40B4-BE49-F238E27FC236}">
              <a16:creationId xmlns:a16="http://schemas.microsoft.com/office/drawing/2014/main" id="{B16F6702-7DA5-4141-A671-2966BCE9EF47}"/>
            </a:ext>
          </a:extLst>
        </xdr:cNvPr>
        <xdr:cNvSpPr txBox="1"/>
      </xdr:nvSpPr>
      <xdr:spPr>
        <a:xfrm>
          <a:off x="5937327" y="597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7B70CC89-263C-4ECE-A957-FB43650AF72A}"/>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1196980-6580-437C-A4A2-0F1AC0211FE5}"/>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6DEE93E-793F-4886-98A9-872121D51377}"/>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F2BEB25D-F184-45B1-A72C-59B40732F23A}"/>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1EEA113F-63ED-4FBF-8136-EF8520BF5B7E}"/>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A546D6CF-9D64-4A77-BC40-4DD791CE967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43A8C0CC-D9EC-4FE9-B481-6476ADC95361}"/>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8F21BA8F-523B-45A0-A802-4E10D67B697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F9203F70-82FC-489E-A889-C1DCDD968D13}"/>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74D8D6A6-E062-4B5E-975A-C2895B095CDB}"/>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B8975AF2-E752-4ADE-8B66-A4E7414E8503}"/>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65</xdr:row>
      <xdr:rowOff>0</xdr:rowOff>
    </xdr:from>
    <xdr:to>
      <xdr:col>28</xdr:col>
      <xdr:colOff>114300</xdr:colOff>
      <xdr:row>65</xdr:row>
      <xdr:rowOff>0</xdr:rowOff>
    </xdr:to>
    <xdr:cxnSp macro="">
      <xdr:nvCxnSpPr>
        <xdr:cNvPr id="159" name="直線コネクタ 158">
          <a:extLst>
            <a:ext uri="{FF2B5EF4-FFF2-40B4-BE49-F238E27FC236}">
              <a16:creationId xmlns:a16="http://schemas.microsoft.com/office/drawing/2014/main" id="{C4D98F99-3368-474D-9AB0-EEFE91292C63}"/>
            </a:ext>
          </a:extLst>
        </xdr:cNvPr>
        <xdr:cNvCxnSpPr/>
      </xdr:nvCxnSpPr>
      <xdr:spPr>
        <a:xfrm>
          <a:off x="670560" y="10896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64</xdr:row>
      <xdr:rowOff>29227</xdr:rowOff>
    </xdr:from>
    <xdr:ext cx="467179" cy="259045"/>
    <xdr:sp macro="" textlink="">
      <xdr:nvSpPr>
        <xdr:cNvPr id="160" name="テキスト ボックス 159">
          <a:extLst>
            <a:ext uri="{FF2B5EF4-FFF2-40B4-BE49-F238E27FC236}">
              <a16:creationId xmlns:a16="http://schemas.microsoft.com/office/drawing/2014/main" id="{86EC5D76-8319-4488-9805-2456B9E758A2}"/>
            </a:ext>
          </a:extLst>
        </xdr:cNvPr>
        <xdr:cNvSpPr txBox="1"/>
      </xdr:nvSpPr>
      <xdr:spPr>
        <a:xfrm>
          <a:off x="271961" y="10758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61" name="直線コネクタ 160">
          <a:extLst>
            <a:ext uri="{FF2B5EF4-FFF2-40B4-BE49-F238E27FC236}">
              <a16:creationId xmlns:a16="http://schemas.microsoft.com/office/drawing/2014/main" id="{757BE57D-A44D-4B1A-83DC-93A8C9694302}"/>
            </a:ext>
          </a:extLst>
        </xdr:cNvPr>
        <xdr:cNvCxnSpPr/>
      </xdr:nvCxnSpPr>
      <xdr:spPr>
        <a:xfrm>
          <a:off x="67056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62" name="テキスト ボックス 161">
          <a:extLst>
            <a:ext uri="{FF2B5EF4-FFF2-40B4-BE49-F238E27FC236}">
              <a16:creationId xmlns:a16="http://schemas.microsoft.com/office/drawing/2014/main" id="{CA4051D6-9299-4D20-A0AA-8C64ACB7D073}"/>
            </a:ext>
          </a:extLst>
        </xdr:cNvPr>
        <xdr:cNvSpPr txBox="1"/>
      </xdr:nvSpPr>
      <xdr:spPr>
        <a:xfrm>
          <a:off x="336081" y="10480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114300</xdr:rowOff>
    </xdr:from>
    <xdr:to>
      <xdr:col>28</xdr:col>
      <xdr:colOff>114300</xdr:colOff>
      <xdr:row>61</xdr:row>
      <xdr:rowOff>114300</xdr:rowOff>
    </xdr:to>
    <xdr:cxnSp macro="">
      <xdr:nvCxnSpPr>
        <xdr:cNvPr id="163" name="直線コネクタ 162">
          <a:extLst>
            <a:ext uri="{FF2B5EF4-FFF2-40B4-BE49-F238E27FC236}">
              <a16:creationId xmlns:a16="http://schemas.microsoft.com/office/drawing/2014/main" id="{906EE1F5-07B6-447D-B19F-9A478F99A9D1}"/>
            </a:ext>
          </a:extLst>
        </xdr:cNvPr>
        <xdr:cNvCxnSpPr/>
      </xdr:nvCxnSpPr>
      <xdr:spPr>
        <a:xfrm>
          <a:off x="670560" y="10340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143527</xdr:rowOff>
    </xdr:from>
    <xdr:ext cx="403059" cy="259045"/>
    <xdr:sp macro="" textlink="">
      <xdr:nvSpPr>
        <xdr:cNvPr id="164" name="テキスト ボックス 163">
          <a:extLst>
            <a:ext uri="{FF2B5EF4-FFF2-40B4-BE49-F238E27FC236}">
              <a16:creationId xmlns:a16="http://schemas.microsoft.com/office/drawing/2014/main" id="{00A5A21E-93BD-4126-8C74-0526D751C760}"/>
            </a:ext>
          </a:extLst>
        </xdr:cNvPr>
        <xdr:cNvSpPr txBox="1"/>
      </xdr:nvSpPr>
      <xdr:spPr>
        <a:xfrm>
          <a:off x="336081" y="10201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50430893-AFAC-4F9C-BDFE-69B8A06FDD0F}"/>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005A0A48-49F0-4142-B3AD-A2BADE5B5B9E}"/>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57150</xdr:rowOff>
    </xdr:from>
    <xdr:to>
      <xdr:col>28</xdr:col>
      <xdr:colOff>114300</xdr:colOff>
      <xdr:row>58</xdr:row>
      <xdr:rowOff>57150</xdr:rowOff>
    </xdr:to>
    <xdr:cxnSp macro="">
      <xdr:nvCxnSpPr>
        <xdr:cNvPr id="167" name="直線コネクタ 166">
          <a:extLst>
            <a:ext uri="{FF2B5EF4-FFF2-40B4-BE49-F238E27FC236}">
              <a16:creationId xmlns:a16="http://schemas.microsoft.com/office/drawing/2014/main" id="{40F04B30-8335-4322-AFBF-45B7EAC01A8F}"/>
            </a:ext>
          </a:extLst>
        </xdr:cNvPr>
        <xdr:cNvCxnSpPr/>
      </xdr:nvCxnSpPr>
      <xdr:spPr>
        <a:xfrm>
          <a:off x="670560" y="9780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86377</xdr:rowOff>
    </xdr:from>
    <xdr:ext cx="403059" cy="259045"/>
    <xdr:sp macro="" textlink="">
      <xdr:nvSpPr>
        <xdr:cNvPr id="168" name="テキスト ボックス 167">
          <a:extLst>
            <a:ext uri="{FF2B5EF4-FFF2-40B4-BE49-F238E27FC236}">
              <a16:creationId xmlns:a16="http://schemas.microsoft.com/office/drawing/2014/main" id="{C1E6589D-35F0-4909-8A38-B39EE4060D2A}"/>
            </a:ext>
          </a:extLst>
        </xdr:cNvPr>
        <xdr:cNvSpPr txBox="1"/>
      </xdr:nvSpPr>
      <xdr:spPr>
        <a:xfrm>
          <a:off x="336081" y="9641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69" name="直線コネクタ 168">
          <a:extLst>
            <a:ext uri="{FF2B5EF4-FFF2-40B4-BE49-F238E27FC236}">
              <a16:creationId xmlns:a16="http://schemas.microsoft.com/office/drawing/2014/main" id="{778FBAA4-319D-460E-B011-43136EE53433}"/>
            </a:ext>
          </a:extLst>
        </xdr:cNvPr>
        <xdr:cNvCxnSpPr/>
      </xdr:nvCxnSpPr>
      <xdr:spPr>
        <a:xfrm>
          <a:off x="67056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70" name="テキスト ボックス 169">
          <a:extLst>
            <a:ext uri="{FF2B5EF4-FFF2-40B4-BE49-F238E27FC236}">
              <a16:creationId xmlns:a16="http://schemas.microsoft.com/office/drawing/2014/main" id="{0138E04A-AD09-4A3E-8B4F-A5AEC0EFFCAA}"/>
            </a:ext>
          </a:extLst>
        </xdr:cNvPr>
        <xdr:cNvSpPr txBox="1"/>
      </xdr:nvSpPr>
      <xdr:spPr>
        <a:xfrm>
          <a:off x="336081" y="9363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0</xdr:rowOff>
    </xdr:from>
    <xdr:to>
      <xdr:col>28</xdr:col>
      <xdr:colOff>114300</xdr:colOff>
      <xdr:row>55</xdr:row>
      <xdr:rowOff>0</xdr:rowOff>
    </xdr:to>
    <xdr:cxnSp macro="">
      <xdr:nvCxnSpPr>
        <xdr:cNvPr id="171" name="直線コネクタ 170">
          <a:extLst>
            <a:ext uri="{FF2B5EF4-FFF2-40B4-BE49-F238E27FC236}">
              <a16:creationId xmlns:a16="http://schemas.microsoft.com/office/drawing/2014/main" id="{A9B82B6E-9B5C-4B99-A3AE-C01610E73202}"/>
            </a:ext>
          </a:extLst>
        </xdr:cNvPr>
        <xdr:cNvCxnSpPr/>
      </xdr:nvCxnSpPr>
      <xdr:spPr>
        <a:xfrm>
          <a:off x="670560" y="922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29227</xdr:rowOff>
    </xdr:from>
    <xdr:ext cx="403059" cy="259045"/>
    <xdr:sp macro="" textlink="">
      <xdr:nvSpPr>
        <xdr:cNvPr id="172" name="テキスト ボックス 171">
          <a:extLst>
            <a:ext uri="{FF2B5EF4-FFF2-40B4-BE49-F238E27FC236}">
              <a16:creationId xmlns:a16="http://schemas.microsoft.com/office/drawing/2014/main" id="{6C2CE8E4-6BDB-4064-91E7-D1E9223E1A9A}"/>
            </a:ext>
          </a:extLst>
        </xdr:cNvPr>
        <xdr:cNvSpPr txBox="1"/>
      </xdr:nvSpPr>
      <xdr:spPr>
        <a:xfrm>
          <a:off x="336081" y="908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11C73B5-5DD5-4274-AF8D-A6FF88BBDC1A}"/>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4" name="テキスト ボックス 173">
          <a:extLst>
            <a:ext uri="{FF2B5EF4-FFF2-40B4-BE49-F238E27FC236}">
              <a16:creationId xmlns:a16="http://schemas.microsoft.com/office/drawing/2014/main" id="{D2A03BA0-E652-4400-9AC4-F1F8248A5864}"/>
            </a:ext>
          </a:extLst>
        </xdr:cNvPr>
        <xdr:cNvSpPr txBox="1"/>
      </xdr:nvSpPr>
      <xdr:spPr>
        <a:xfrm>
          <a:off x="33608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5" name="【体育館・プール】&#10;有形固定資産減価償却率グラフ枠">
          <a:extLst>
            <a:ext uri="{FF2B5EF4-FFF2-40B4-BE49-F238E27FC236}">
              <a16:creationId xmlns:a16="http://schemas.microsoft.com/office/drawing/2014/main" id="{F9E673D6-D456-4282-8C86-3964A04A340B}"/>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62865</xdr:rowOff>
    </xdr:from>
    <xdr:to>
      <xdr:col>24</xdr:col>
      <xdr:colOff>62865</xdr:colOff>
      <xdr:row>63</xdr:row>
      <xdr:rowOff>131445</xdr:rowOff>
    </xdr:to>
    <xdr:cxnSp macro="">
      <xdr:nvCxnSpPr>
        <xdr:cNvPr id="176" name="直線コネクタ 175">
          <a:extLst>
            <a:ext uri="{FF2B5EF4-FFF2-40B4-BE49-F238E27FC236}">
              <a16:creationId xmlns:a16="http://schemas.microsoft.com/office/drawing/2014/main" id="{E96087CC-5F70-4D9E-A7FA-A42FC33306E2}"/>
            </a:ext>
          </a:extLst>
        </xdr:cNvPr>
        <xdr:cNvCxnSpPr/>
      </xdr:nvCxnSpPr>
      <xdr:spPr>
        <a:xfrm flipV="1">
          <a:off x="4086225" y="9450705"/>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135272</xdr:rowOff>
    </xdr:from>
    <xdr:ext cx="405111" cy="259045"/>
    <xdr:sp macro="" textlink="">
      <xdr:nvSpPr>
        <xdr:cNvPr id="177" name="【体育館・プール】&#10;有形固定資産減価償却率最小値テキスト">
          <a:extLst>
            <a:ext uri="{FF2B5EF4-FFF2-40B4-BE49-F238E27FC236}">
              <a16:creationId xmlns:a16="http://schemas.microsoft.com/office/drawing/2014/main" id="{2C68CCF9-559E-484C-8549-FE9672A7D55C}"/>
            </a:ext>
          </a:extLst>
        </xdr:cNvPr>
        <xdr:cNvSpPr txBox="1"/>
      </xdr:nvSpPr>
      <xdr:spPr>
        <a:xfrm>
          <a:off x="4124960" y="1069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131445</xdr:rowOff>
    </xdr:from>
    <xdr:to>
      <xdr:col>24</xdr:col>
      <xdr:colOff>152400</xdr:colOff>
      <xdr:row>63</xdr:row>
      <xdr:rowOff>131445</xdr:rowOff>
    </xdr:to>
    <xdr:cxnSp macro="">
      <xdr:nvCxnSpPr>
        <xdr:cNvPr id="178" name="直線コネクタ 177">
          <a:extLst>
            <a:ext uri="{FF2B5EF4-FFF2-40B4-BE49-F238E27FC236}">
              <a16:creationId xmlns:a16="http://schemas.microsoft.com/office/drawing/2014/main" id="{8B13D1AE-CB35-46B9-93E7-12DFFCA90156}"/>
            </a:ext>
          </a:extLst>
        </xdr:cNvPr>
        <xdr:cNvCxnSpPr/>
      </xdr:nvCxnSpPr>
      <xdr:spPr>
        <a:xfrm>
          <a:off x="4020820" y="106927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9542</xdr:rowOff>
    </xdr:from>
    <xdr:ext cx="405111" cy="259045"/>
    <xdr:sp macro="" textlink="">
      <xdr:nvSpPr>
        <xdr:cNvPr id="179" name="【体育館・プール】&#10;有形固定資産減価償却率最大値テキスト">
          <a:extLst>
            <a:ext uri="{FF2B5EF4-FFF2-40B4-BE49-F238E27FC236}">
              <a16:creationId xmlns:a16="http://schemas.microsoft.com/office/drawing/2014/main" id="{4BB75038-A2DF-4F5B-815A-4E34DC4920F0}"/>
            </a:ext>
          </a:extLst>
        </xdr:cNvPr>
        <xdr:cNvSpPr txBox="1"/>
      </xdr:nvSpPr>
      <xdr:spPr>
        <a:xfrm>
          <a:off x="4124960" y="9229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62865</xdr:rowOff>
    </xdr:from>
    <xdr:to>
      <xdr:col>24</xdr:col>
      <xdr:colOff>152400</xdr:colOff>
      <xdr:row>56</xdr:row>
      <xdr:rowOff>62865</xdr:rowOff>
    </xdr:to>
    <xdr:cxnSp macro="">
      <xdr:nvCxnSpPr>
        <xdr:cNvPr id="180" name="直線コネクタ 179">
          <a:extLst>
            <a:ext uri="{FF2B5EF4-FFF2-40B4-BE49-F238E27FC236}">
              <a16:creationId xmlns:a16="http://schemas.microsoft.com/office/drawing/2014/main" id="{94B0084C-52AE-48D5-A1BD-A200420B2D60}"/>
            </a:ext>
          </a:extLst>
        </xdr:cNvPr>
        <xdr:cNvCxnSpPr/>
      </xdr:nvCxnSpPr>
      <xdr:spPr>
        <a:xfrm>
          <a:off x="4020820" y="94507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130509</xdr:rowOff>
    </xdr:from>
    <xdr:ext cx="405111" cy="259045"/>
    <xdr:sp macro="" textlink="">
      <xdr:nvSpPr>
        <xdr:cNvPr id="181" name="【体育館・プール】&#10;有形固定資産減価償却率平均値テキスト">
          <a:extLst>
            <a:ext uri="{FF2B5EF4-FFF2-40B4-BE49-F238E27FC236}">
              <a16:creationId xmlns:a16="http://schemas.microsoft.com/office/drawing/2014/main" id="{983E5317-7447-4891-9DD6-7C38DE0C1D66}"/>
            </a:ext>
          </a:extLst>
        </xdr:cNvPr>
        <xdr:cNvSpPr txBox="1"/>
      </xdr:nvSpPr>
      <xdr:spPr>
        <a:xfrm>
          <a:off x="4124960" y="100212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152082</xdr:rowOff>
    </xdr:from>
    <xdr:to>
      <xdr:col>24</xdr:col>
      <xdr:colOff>114300</xdr:colOff>
      <xdr:row>60</xdr:row>
      <xdr:rowOff>82232</xdr:rowOff>
    </xdr:to>
    <xdr:sp macro="" textlink="">
      <xdr:nvSpPr>
        <xdr:cNvPr id="182" name="フローチャート: 判断 181">
          <a:extLst>
            <a:ext uri="{FF2B5EF4-FFF2-40B4-BE49-F238E27FC236}">
              <a16:creationId xmlns:a16="http://schemas.microsoft.com/office/drawing/2014/main" id="{7949DEC9-A4AF-4B4B-9DAE-4A357F1C5C0C}"/>
            </a:ext>
          </a:extLst>
        </xdr:cNvPr>
        <xdr:cNvSpPr/>
      </xdr:nvSpPr>
      <xdr:spPr>
        <a:xfrm>
          <a:off x="4036060" y="100428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103505</xdr:rowOff>
    </xdr:from>
    <xdr:to>
      <xdr:col>20</xdr:col>
      <xdr:colOff>38100</xdr:colOff>
      <xdr:row>60</xdr:row>
      <xdr:rowOff>33655</xdr:rowOff>
    </xdr:to>
    <xdr:sp macro="" textlink="">
      <xdr:nvSpPr>
        <xdr:cNvPr id="183" name="フローチャート: 判断 182">
          <a:extLst>
            <a:ext uri="{FF2B5EF4-FFF2-40B4-BE49-F238E27FC236}">
              <a16:creationId xmlns:a16="http://schemas.microsoft.com/office/drawing/2014/main" id="{5C07988F-DEB0-4B27-8F13-BD1927E9901B}"/>
            </a:ext>
          </a:extLst>
        </xdr:cNvPr>
        <xdr:cNvSpPr/>
      </xdr:nvSpPr>
      <xdr:spPr>
        <a:xfrm>
          <a:off x="3312160" y="99942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152082</xdr:rowOff>
    </xdr:from>
    <xdr:to>
      <xdr:col>15</xdr:col>
      <xdr:colOff>101600</xdr:colOff>
      <xdr:row>60</xdr:row>
      <xdr:rowOff>82232</xdr:rowOff>
    </xdr:to>
    <xdr:sp macro="" textlink="">
      <xdr:nvSpPr>
        <xdr:cNvPr id="184" name="フローチャート: 判断 183">
          <a:extLst>
            <a:ext uri="{FF2B5EF4-FFF2-40B4-BE49-F238E27FC236}">
              <a16:creationId xmlns:a16="http://schemas.microsoft.com/office/drawing/2014/main" id="{C173F0B9-7C56-461F-A884-E27DE226AEA0}"/>
            </a:ext>
          </a:extLst>
        </xdr:cNvPr>
        <xdr:cNvSpPr/>
      </xdr:nvSpPr>
      <xdr:spPr>
        <a:xfrm>
          <a:off x="2514600" y="100428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100647</xdr:rowOff>
    </xdr:from>
    <xdr:to>
      <xdr:col>10</xdr:col>
      <xdr:colOff>165100</xdr:colOff>
      <xdr:row>60</xdr:row>
      <xdr:rowOff>30797</xdr:rowOff>
    </xdr:to>
    <xdr:sp macro="" textlink="">
      <xdr:nvSpPr>
        <xdr:cNvPr id="185" name="フローチャート: 判断 184">
          <a:extLst>
            <a:ext uri="{FF2B5EF4-FFF2-40B4-BE49-F238E27FC236}">
              <a16:creationId xmlns:a16="http://schemas.microsoft.com/office/drawing/2014/main" id="{1BA6E2A1-034F-4BA0-9CDD-8A61C2E20435}"/>
            </a:ext>
          </a:extLst>
        </xdr:cNvPr>
        <xdr:cNvSpPr/>
      </xdr:nvSpPr>
      <xdr:spPr>
        <a:xfrm>
          <a:off x="1739900" y="9991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12065</xdr:rowOff>
    </xdr:from>
    <xdr:to>
      <xdr:col>6</xdr:col>
      <xdr:colOff>38100</xdr:colOff>
      <xdr:row>58</xdr:row>
      <xdr:rowOff>113665</xdr:rowOff>
    </xdr:to>
    <xdr:sp macro="" textlink="">
      <xdr:nvSpPr>
        <xdr:cNvPr id="186" name="フローチャート: 判断 185">
          <a:extLst>
            <a:ext uri="{FF2B5EF4-FFF2-40B4-BE49-F238E27FC236}">
              <a16:creationId xmlns:a16="http://schemas.microsoft.com/office/drawing/2014/main" id="{33268A2A-F7BC-4FAE-A1E4-DEA692609B4E}"/>
            </a:ext>
          </a:extLst>
        </xdr:cNvPr>
        <xdr:cNvSpPr/>
      </xdr:nvSpPr>
      <xdr:spPr>
        <a:xfrm>
          <a:off x="965200" y="97351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7726603-0D6A-43FF-A696-72E5EA582426}"/>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A583184-DB8D-4AF2-8B33-933B9655D53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544DA778-D4FA-4C97-BA8B-CD39849DC267}"/>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80E96207-CA59-4B24-A7BA-C9C6ACC6B6C5}"/>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4F0006C8-32EB-405E-8153-449F47880891}"/>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66357</xdr:rowOff>
    </xdr:from>
    <xdr:to>
      <xdr:col>24</xdr:col>
      <xdr:colOff>114300</xdr:colOff>
      <xdr:row>57</xdr:row>
      <xdr:rowOff>167957</xdr:rowOff>
    </xdr:to>
    <xdr:sp macro="" textlink="">
      <xdr:nvSpPr>
        <xdr:cNvPr id="192" name="楕円 191">
          <a:extLst>
            <a:ext uri="{FF2B5EF4-FFF2-40B4-BE49-F238E27FC236}">
              <a16:creationId xmlns:a16="http://schemas.microsoft.com/office/drawing/2014/main" id="{89879507-628E-4BE8-A2E1-4846F33764F8}"/>
            </a:ext>
          </a:extLst>
        </xdr:cNvPr>
        <xdr:cNvSpPr/>
      </xdr:nvSpPr>
      <xdr:spPr>
        <a:xfrm>
          <a:off x="4036060" y="9621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89234</xdr:rowOff>
    </xdr:from>
    <xdr:ext cx="405111" cy="259045"/>
    <xdr:sp macro="" textlink="">
      <xdr:nvSpPr>
        <xdr:cNvPr id="193" name="【体育館・プール】&#10;有形固定資産減価償却率該当値テキスト">
          <a:extLst>
            <a:ext uri="{FF2B5EF4-FFF2-40B4-BE49-F238E27FC236}">
              <a16:creationId xmlns:a16="http://schemas.microsoft.com/office/drawing/2014/main" id="{87CCB128-AD29-4F11-B1C9-9D167769D89F}"/>
            </a:ext>
          </a:extLst>
        </xdr:cNvPr>
        <xdr:cNvSpPr txBox="1"/>
      </xdr:nvSpPr>
      <xdr:spPr>
        <a:xfrm>
          <a:off x="4124960" y="9477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152082</xdr:rowOff>
    </xdr:from>
    <xdr:to>
      <xdr:col>20</xdr:col>
      <xdr:colOff>38100</xdr:colOff>
      <xdr:row>57</xdr:row>
      <xdr:rowOff>82232</xdr:rowOff>
    </xdr:to>
    <xdr:sp macro="" textlink="">
      <xdr:nvSpPr>
        <xdr:cNvPr id="194" name="楕円 193">
          <a:extLst>
            <a:ext uri="{FF2B5EF4-FFF2-40B4-BE49-F238E27FC236}">
              <a16:creationId xmlns:a16="http://schemas.microsoft.com/office/drawing/2014/main" id="{D0137817-33A4-4444-B95B-CFA58B5E8558}"/>
            </a:ext>
          </a:extLst>
        </xdr:cNvPr>
        <xdr:cNvSpPr/>
      </xdr:nvSpPr>
      <xdr:spPr>
        <a:xfrm>
          <a:off x="3312160" y="95399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31432</xdr:rowOff>
    </xdr:from>
    <xdr:to>
      <xdr:col>24</xdr:col>
      <xdr:colOff>63500</xdr:colOff>
      <xdr:row>57</xdr:row>
      <xdr:rowOff>117157</xdr:rowOff>
    </xdr:to>
    <xdr:cxnSp macro="">
      <xdr:nvCxnSpPr>
        <xdr:cNvPr id="195" name="直線コネクタ 194">
          <a:extLst>
            <a:ext uri="{FF2B5EF4-FFF2-40B4-BE49-F238E27FC236}">
              <a16:creationId xmlns:a16="http://schemas.microsoft.com/office/drawing/2014/main" id="{9231B0A3-D330-4553-8FCE-9CE785DBD6F9}"/>
            </a:ext>
          </a:extLst>
        </xdr:cNvPr>
        <xdr:cNvCxnSpPr/>
      </xdr:nvCxnSpPr>
      <xdr:spPr>
        <a:xfrm>
          <a:off x="3355340" y="9586912"/>
          <a:ext cx="73152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117793</xdr:rowOff>
    </xdr:from>
    <xdr:to>
      <xdr:col>15</xdr:col>
      <xdr:colOff>101600</xdr:colOff>
      <xdr:row>57</xdr:row>
      <xdr:rowOff>47943</xdr:rowOff>
    </xdr:to>
    <xdr:sp macro="" textlink="">
      <xdr:nvSpPr>
        <xdr:cNvPr id="196" name="楕円 195">
          <a:extLst>
            <a:ext uri="{FF2B5EF4-FFF2-40B4-BE49-F238E27FC236}">
              <a16:creationId xmlns:a16="http://schemas.microsoft.com/office/drawing/2014/main" id="{DCF545F1-2429-4AC9-BD89-3B22C22AE123}"/>
            </a:ext>
          </a:extLst>
        </xdr:cNvPr>
        <xdr:cNvSpPr/>
      </xdr:nvSpPr>
      <xdr:spPr>
        <a:xfrm>
          <a:off x="2514600" y="95056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168593</xdr:rowOff>
    </xdr:from>
    <xdr:to>
      <xdr:col>19</xdr:col>
      <xdr:colOff>177800</xdr:colOff>
      <xdr:row>57</xdr:row>
      <xdr:rowOff>31432</xdr:rowOff>
    </xdr:to>
    <xdr:cxnSp macro="">
      <xdr:nvCxnSpPr>
        <xdr:cNvPr id="197" name="直線コネクタ 196">
          <a:extLst>
            <a:ext uri="{FF2B5EF4-FFF2-40B4-BE49-F238E27FC236}">
              <a16:creationId xmlns:a16="http://schemas.microsoft.com/office/drawing/2014/main" id="{B4196861-0140-495B-8381-51C416F01BF0}"/>
            </a:ext>
          </a:extLst>
        </xdr:cNvPr>
        <xdr:cNvCxnSpPr/>
      </xdr:nvCxnSpPr>
      <xdr:spPr>
        <a:xfrm>
          <a:off x="2565400" y="9556433"/>
          <a:ext cx="789940" cy="30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34925</xdr:rowOff>
    </xdr:from>
    <xdr:to>
      <xdr:col>10</xdr:col>
      <xdr:colOff>165100</xdr:colOff>
      <xdr:row>56</xdr:row>
      <xdr:rowOff>136525</xdr:rowOff>
    </xdr:to>
    <xdr:sp macro="" textlink="">
      <xdr:nvSpPr>
        <xdr:cNvPr id="198" name="楕円 197">
          <a:extLst>
            <a:ext uri="{FF2B5EF4-FFF2-40B4-BE49-F238E27FC236}">
              <a16:creationId xmlns:a16="http://schemas.microsoft.com/office/drawing/2014/main" id="{07BB1F45-EF36-4B3C-9664-CA37F848CF8F}"/>
            </a:ext>
          </a:extLst>
        </xdr:cNvPr>
        <xdr:cNvSpPr/>
      </xdr:nvSpPr>
      <xdr:spPr>
        <a:xfrm>
          <a:off x="1739900" y="942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85725</xdr:rowOff>
    </xdr:from>
    <xdr:to>
      <xdr:col>15</xdr:col>
      <xdr:colOff>50800</xdr:colOff>
      <xdr:row>56</xdr:row>
      <xdr:rowOff>168593</xdr:rowOff>
    </xdr:to>
    <xdr:cxnSp macro="">
      <xdr:nvCxnSpPr>
        <xdr:cNvPr id="199" name="直線コネクタ 198">
          <a:extLst>
            <a:ext uri="{FF2B5EF4-FFF2-40B4-BE49-F238E27FC236}">
              <a16:creationId xmlns:a16="http://schemas.microsoft.com/office/drawing/2014/main" id="{D19293C5-F24F-4EC8-BF12-9253542EF7DC}"/>
            </a:ext>
          </a:extLst>
        </xdr:cNvPr>
        <xdr:cNvCxnSpPr/>
      </xdr:nvCxnSpPr>
      <xdr:spPr>
        <a:xfrm>
          <a:off x="1790700" y="9473565"/>
          <a:ext cx="774700" cy="82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126365</xdr:rowOff>
    </xdr:from>
    <xdr:to>
      <xdr:col>6</xdr:col>
      <xdr:colOff>38100</xdr:colOff>
      <xdr:row>56</xdr:row>
      <xdr:rowOff>56515</xdr:rowOff>
    </xdr:to>
    <xdr:sp macro="" textlink="">
      <xdr:nvSpPr>
        <xdr:cNvPr id="200" name="楕円 199">
          <a:extLst>
            <a:ext uri="{FF2B5EF4-FFF2-40B4-BE49-F238E27FC236}">
              <a16:creationId xmlns:a16="http://schemas.microsoft.com/office/drawing/2014/main" id="{7C7B445D-8FC6-4645-96C2-793BA93F5212}"/>
            </a:ext>
          </a:extLst>
        </xdr:cNvPr>
        <xdr:cNvSpPr/>
      </xdr:nvSpPr>
      <xdr:spPr>
        <a:xfrm>
          <a:off x="965200" y="93465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56</xdr:row>
      <xdr:rowOff>5715</xdr:rowOff>
    </xdr:from>
    <xdr:to>
      <xdr:col>10</xdr:col>
      <xdr:colOff>114300</xdr:colOff>
      <xdr:row>56</xdr:row>
      <xdr:rowOff>85725</xdr:rowOff>
    </xdr:to>
    <xdr:cxnSp macro="">
      <xdr:nvCxnSpPr>
        <xdr:cNvPr id="201" name="直線コネクタ 200">
          <a:extLst>
            <a:ext uri="{FF2B5EF4-FFF2-40B4-BE49-F238E27FC236}">
              <a16:creationId xmlns:a16="http://schemas.microsoft.com/office/drawing/2014/main" id="{91F73026-D8FC-48E9-8364-BFE1E7FB055A}"/>
            </a:ext>
          </a:extLst>
        </xdr:cNvPr>
        <xdr:cNvCxnSpPr/>
      </xdr:nvCxnSpPr>
      <xdr:spPr>
        <a:xfrm>
          <a:off x="1008380" y="9393555"/>
          <a:ext cx="78232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24782</xdr:rowOff>
    </xdr:from>
    <xdr:ext cx="405111" cy="259045"/>
    <xdr:sp macro="" textlink="">
      <xdr:nvSpPr>
        <xdr:cNvPr id="202" name="n_1aveValue【体育館・プール】&#10;有形固定資産減価償却率">
          <a:extLst>
            <a:ext uri="{FF2B5EF4-FFF2-40B4-BE49-F238E27FC236}">
              <a16:creationId xmlns:a16="http://schemas.microsoft.com/office/drawing/2014/main" id="{ABFB65DE-8F62-4732-AE82-8E934990044E}"/>
            </a:ext>
          </a:extLst>
        </xdr:cNvPr>
        <xdr:cNvSpPr txBox="1"/>
      </xdr:nvSpPr>
      <xdr:spPr>
        <a:xfrm>
          <a:off x="3170564" y="10083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73359</xdr:rowOff>
    </xdr:from>
    <xdr:ext cx="405111" cy="259045"/>
    <xdr:sp macro="" textlink="">
      <xdr:nvSpPr>
        <xdr:cNvPr id="203" name="n_2aveValue【体育館・プール】&#10;有形固定資産減価償却率">
          <a:extLst>
            <a:ext uri="{FF2B5EF4-FFF2-40B4-BE49-F238E27FC236}">
              <a16:creationId xmlns:a16="http://schemas.microsoft.com/office/drawing/2014/main" id="{042EE04C-74A0-4955-AE27-D57BA2D6C084}"/>
            </a:ext>
          </a:extLst>
        </xdr:cNvPr>
        <xdr:cNvSpPr txBox="1"/>
      </xdr:nvSpPr>
      <xdr:spPr>
        <a:xfrm>
          <a:off x="2385704" y="10131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21924</xdr:rowOff>
    </xdr:from>
    <xdr:ext cx="405111" cy="259045"/>
    <xdr:sp macro="" textlink="">
      <xdr:nvSpPr>
        <xdr:cNvPr id="204" name="n_3aveValue【体育館・プール】&#10;有形固定資産減価償却率">
          <a:extLst>
            <a:ext uri="{FF2B5EF4-FFF2-40B4-BE49-F238E27FC236}">
              <a16:creationId xmlns:a16="http://schemas.microsoft.com/office/drawing/2014/main" id="{18DCB2FE-D231-4484-8E60-537BF448A25E}"/>
            </a:ext>
          </a:extLst>
        </xdr:cNvPr>
        <xdr:cNvSpPr txBox="1"/>
      </xdr:nvSpPr>
      <xdr:spPr>
        <a:xfrm>
          <a:off x="1611004" y="10080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104792</xdr:rowOff>
    </xdr:from>
    <xdr:ext cx="405111" cy="259045"/>
    <xdr:sp macro="" textlink="">
      <xdr:nvSpPr>
        <xdr:cNvPr id="205" name="n_4aveValue【体育館・プール】&#10;有形固定資産減価償却率">
          <a:extLst>
            <a:ext uri="{FF2B5EF4-FFF2-40B4-BE49-F238E27FC236}">
              <a16:creationId xmlns:a16="http://schemas.microsoft.com/office/drawing/2014/main" id="{7933D0A2-33DD-4413-897D-3A0CC3F94345}"/>
            </a:ext>
          </a:extLst>
        </xdr:cNvPr>
        <xdr:cNvSpPr txBox="1"/>
      </xdr:nvSpPr>
      <xdr:spPr>
        <a:xfrm>
          <a:off x="836304" y="982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98759</xdr:rowOff>
    </xdr:from>
    <xdr:ext cx="405111" cy="259045"/>
    <xdr:sp macro="" textlink="">
      <xdr:nvSpPr>
        <xdr:cNvPr id="206" name="n_1mainValue【体育館・プール】&#10;有形固定資産減価償却率">
          <a:extLst>
            <a:ext uri="{FF2B5EF4-FFF2-40B4-BE49-F238E27FC236}">
              <a16:creationId xmlns:a16="http://schemas.microsoft.com/office/drawing/2014/main" id="{F9AD592B-197A-418F-8B2B-A4A0B66E89EE}"/>
            </a:ext>
          </a:extLst>
        </xdr:cNvPr>
        <xdr:cNvSpPr txBox="1"/>
      </xdr:nvSpPr>
      <xdr:spPr>
        <a:xfrm>
          <a:off x="3170564" y="9318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55</xdr:row>
      <xdr:rowOff>64470</xdr:rowOff>
    </xdr:from>
    <xdr:ext cx="405111" cy="259045"/>
    <xdr:sp macro="" textlink="">
      <xdr:nvSpPr>
        <xdr:cNvPr id="207" name="n_2mainValue【体育館・プール】&#10;有形固定資産減価償却率">
          <a:extLst>
            <a:ext uri="{FF2B5EF4-FFF2-40B4-BE49-F238E27FC236}">
              <a16:creationId xmlns:a16="http://schemas.microsoft.com/office/drawing/2014/main" id="{0DBA0FBA-9859-4203-9668-1461147E5DB8}"/>
            </a:ext>
          </a:extLst>
        </xdr:cNvPr>
        <xdr:cNvSpPr txBox="1"/>
      </xdr:nvSpPr>
      <xdr:spPr>
        <a:xfrm>
          <a:off x="2385704" y="9284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153052</xdr:rowOff>
    </xdr:from>
    <xdr:ext cx="405111" cy="259045"/>
    <xdr:sp macro="" textlink="">
      <xdr:nvSpPr>
        <xdr:cNvPr id="208" name="n_3mainValue【体育館・プール】&#10;有形固定資産減価償却率">
          <a:extLst>
            <a:ext uri="{FF2B5EF4-FFF2-40B4-BE49-F238E27FC236}">
              <a16:creationId xmlns:a16="http://schemas.microsoft.com/office/drawing/2014/main" id="{F2C7A786-94F0-4D7F-97A0-027384DFEBFC}"/>
            </a:ext>
          </a:extLst>
        </xdr:cNvPr>
        <xdr:cNvSpPr txBox="1"/>
      </xdr:nvSpPr>
      <xdr:spPr>
        <a:xfrm>
          <a:off x="1611004" y="920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73042</xdr:rowOff>
    </xdr:from>
    <xdr:ext cx="405111" cy="259045"/>
    <xdr:sp macro="" textlink="">
      <xdr:nvSpPr>
        <xdr:cNvPr id="209" name="n_4mainValue【体育館・プール】&#10;有形固定資産減価償却率">
          <a:extLst>
            <a:ext uri="{FF2B5EF4-FFF2-40B4-BE49-F238E27FC236}">
              <a16:creationId xmlns:a16="http://schemas.microsoft.com/office/drawing/2014/main" id="{BC732EFE-1A37-4316-85B7-A4CEE5E23F73}"/>
            </a:ext>
          </a:extLst>
        </xdr:cNvPr>
        <xdr:cNvSpPr txBox="1"/>
      </xdr:nvSpPr>
      <xdr:spPr>
        <a:xfrm>
          <a:off x="836304" y="912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10" name="正方形/長方形 209">
          <a:extLst>
            <a:ext uri="{FF2B5EF4-FFF2-40B4-BE49-F238E27FC236}">
              <a16:creationId xmlns:a16="http://schemas.microsoft.com/office/drawing/2014/main" id="{928E86D3-8D72-4614-BCC4-D469000928EC}"/>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1" name="正方形/長方形 210">
          <a:extLst>
            <a:ext uri="{FF2B5EF4-FFF2-40B4-BE49-F238E27FC236}">
              <a16:creationId xmlns:a16="http://schemas.microsoft.com/office/drawing/2014/main" id="{2DC375A9-377E-4188-B852-C7A05DB7826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2" name="正方形/長方形 211">
          <a:extLst>
            <a:ext uri="{FF2B5EF4-FFF2-40B4-BE49-F238E27FC236}">
              <a16:creationId xmlns:a16="http://schemas.microsoft.com/office/drawing/2014/main" id="{AC40787C-C5E6-4A86-A80F-78BA0D21EEC1}"/>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3" name="正方形/長方形 212">
          <a:extLst>
            <a:ext uri="{FF2B5EF4-FFF2-40B4-BE49-F238E27FC236}">
              <a16:creationId xmlns:a16="http://schemas.microsoft.com/office/drawing/2014/main" id="{4C8CAF8C-0A1A-47C8-B16B-B438BF51AD7E}"/>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4" name="正方形/長方形 213">
          <a:extLst>
            <a:ext uri="{FF2B5EF4-FFF2-40B4-BE49-F238E27FC236}">
              <a16:creationId xmlns:a16="http://schemas.microsoft.com/office/drawing/2014/main" id="{EDFE8D53-CFFF-4857-B0B3-F93B16D44509}"/>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5" name="正方形/長方形 214">
          <a:extLst>
            <a:ext uri="{FF2B5EF4-FFF2-40B4-BE49-F238E27FC236}">
              <a16:creationId xmlns:a16="http://schemas.microsoft.com/office/drawing/2014/main" id="{B875564C-DD01-40D7-B20C-1CD5AB5A711F}"/>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6" name="正方形/長方形 215">
          <a:extLst>
            <a:ext uri="{FF2B5EF4-FFF2-40B4-BE49-F238E27FC236}">
              <a16:creationId xmlns:a16="http://schemas.microsoft.com/office/drawing/2014/main" id="{028CBBBB-5E74-4790-B1D4-ADB6D27C5973}"/>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7" name="正方形/長方形 216">
          <a:extLst>
            <a:ext uri="{FF2B5EF4-FFF2-40B4-BE49-F238E27FC236}">
              <a16:creationId xmlns:a16="http://schemas.microsoft.com/office/drawing/2014/main" id="{F10B1FE6-FA45-4DB5-AE86-3DC2C5F81CBB}"/>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8" name="テキスト ボックス 217">
          <a:extLst>
            <a:ext uri="{FF2B5EF4-FFF2-40B4-BE49-F238E27FC236}">
              <a16:creationId xmlns:a16="http://schemas.microsoft.com/office/drawing/2014/main" id="{6BD2A43F-EA4A-458D-ACB8-E52851E2C6C5}"/>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9" name="直線コネクタ 218">
          <a:extLst>
            <a:ext uri="{FF2B5EF4-FFF2-40B4-BE49-F238E27FC236}">
              <a16:creationId xmlns:a16="http://schemas.microsoft.com/office/drawing/2014/main" id="{958E95C8-DFCA-4FD1-9143-6794A83938F8}"/>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20" name="テキスト ボックス 219">
          <a:extLst>
            <a:ext uri="{FF2B5EF4-FFF2-40B4-BE49-F238E27FC236}">
              <a16:creationId xmlns:a16="http://schemas.microsoft.com/office/drawing/2014/main" id="{6AB90879-358D-4846-98EF-9109ACC05CA0}"/>
            </a:ext>
          </a:extLst>
        </xdr:cNvPr>
        <xdr:cNvSpPr txBox="1"/>
      </xdr:nvSpPr>
      <xdr:spPr>
        <a:xfrm>
          <a:off x="54053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0</xdr:rowOff>
    </xdr:from>
    <xdr:to>
      <xdr:col>59</xdr:col>
      <xdr:colOff>50800</xdr:colOff>
      <xdr:row>64</xdr:row>
      <xdr:rowOff>0</xdr:rowOff>
    </xdr:to>
    <xdr:cxnSp macro="">
      <xdr:nvCxnSpPr>
        <xdr:cNvPr id="221" name="直線コネクタ 220">
          <a:extLst>
            <a:ext uri="{FF2B5EF4-FFF2-40B4-BE49-F238E27FC236}">
              <a16:creationId xmlns:a16="http://schemas.microsoft.com/office/drawing/2014/main" id="{0846DAAF-624A-486F-BA09-6A392BC11D01}"/>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22" name="テキスト ボックス 221">
          <a:extLst>
            <a:ext uri="{FF2B5EF4-FFF2-40B4-BE49-F238E27FC236}">
              <a16:creationId xmlns:a16="http://schemas.microsoft.com/office/drawing/2014/main" id="{44673E97-EF56-4A2E-A5AE-B8E088BEB282}"/>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3" name="直線コネクタ 222">
          <a:extLst>
            <a:ext uri="{FF2B5EF4-FFF2-40B4-BE49-F238E27FC236}">
              <a16:creationId xmlns:a16="http://schemas.microsoft.com/office/drawing/2014/main" id="{C2DDB156-867D-4A6E-B365-725520B7CA79}"/>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24" name="テキスト ボックス 223">
          <a:extLst>
            <a:ext uri="{FF2B5EF4-FFF2-40B4-BE49-F238E27FC236}">
              <a16:creationId xmlns:a16="http://schemas.microsoft.com/office/drawing/2014/main" id="{B5E455E8-1E6B-4F02-A38A-B5EFF7C17898}"/>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5" name="直線コネクタ 224">
          <a:extLst>
            <a:ext uri="{FF2B5EF4-FFF2-40B4-BE49-F238E27FC236}">
              <a16:creationId xmlns:a16="http://schemas.microsoft.com/office/drawing/2014/main" id="{9B8011E3-27EE-40AA-94AD-1389236E7E7B}"/>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6" name="テキスト ボックス 225">
          <a:extLst>
            <a:ext uri="{FF2B5EF4-FFF2-40B4-BE49-F238E27FC236}">
              <a16:creationId xmlns:a16="http://schemas.microsoft.com/office/drawing/2014/main" id="{C8171136-04B3-40A9-B3A8-43447D10C28C}"/>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7" name="直線コネクタ 226">
          <a:extLst>
            <a:ext uri="{FF2B5EF4-FFF2-40B4-BE49-F238E27FC236}">
              <a16:creationId xmlns:a16="http://schemas.microsoft.com/office/drawing/2014/main" id="{3C555A0F-F914-40A8-929A-2AC0BF2AC76B}"/>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8" name="テキスト ボックス 227">
          <a:extLst>
            <a:ext uri="{FF2B5EF4-FFF2-40B4-BE49-F238E27FC236}">
              <a16:creationId xmlns:a16="http://schemas.microsoft.com/office/drawing/2014/main" id="{CA17E5A4-F045-4891-B8DB-B0E246433714}"/>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7BA591E3-93B1-4326-A62F-982E232162EA}"/>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38202015-61B8-4840-B239-038A4C6E1A3F}"/>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D299ADB7-EAC4-4F5B-BCB2-FEF3340A5021}"/>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57150</xdr:rowOff>
    </xdr:from>
    <xdr:to>
      <xdr:col>54</xdr:col>
      <xdr:colOff>189865</xdr:colOff>
      <xdr:row>64</xdr:row>
      <xdr:rowOff>13716</xdr:rowOff>
    </xdr:to>
    <xdr:cxnSp macro="">
      <xdr:nvCxnSpPr>
        <xdr:cNvPr id="232" name="直線コネクタ 231">
          <a:extLst>
            <a:ext uri="{FF2B5EF4-FFF2-40B4-BE49-F238E27FC236}">
              <a16:creationId xmlns:a16="http://schemas.microsoft.com/office/drawing/2014/main" id="{729EA8D7-EB6E-4718-8D60-103B105133AC}"/>
            </a:ext>
          </a:extLst>
        </xdr:cNvPr>
        <xdr:cNvCxnSpPr/>
      </xdr:nvCxnSpPr>
      <xdr:spPr>
        <a:xfrm flipV="1">
          <a:off x="9219565" y="9277350"/>
          <a:ext cx="0" cy="1465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17543</xdr:rowOff>
    </xdr:from>
    <xdr:ext cx="469744" cy="259045"/>
    <xdr:sp macro="" textlink="">
      <xdr:nvSpPr>
        <xdr:cNvPr id="233" name="【体育館・プール】&#10;一人当たり面積最小値テキスト">
          <a:extLst>
            <a:ext uri="{FF2B5EF4-FFF2-40B4-BE49-F238E27FC236}">
              <a16:creationId xmlns:a16="http://schemas.microsoft.com/office/drawing/2014/main" id="{46A2AED6-C92B-4344-91FA-FF145EA38A41}"/>
            </a:ext>
          </a:extLst>
        </xdr:cNvPr>
        <xdr:cNvSpPr txBox="1"/>
      </xdr:nvSpPr>
      <xdr:spPr>
        <a:xfrm>
          <a:off x="9258300" y="10746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13716</xdr:rowOff>
    </xdr:from>
    <xdr:to>
      <xdr:col>55</xdr:col>
      <xdr:colOff>88900</xdr:colOff>
      <xdr:row>64</xdr:row>
      <xdr:rowOff>13716</xdr:rowOff>
    </xdr:to>
    <xdr:cxnSp macro="">
      <xdr:nvCxnSpPr>
        <xdr:cNvPr id="234" name="直線コネクタ 233">
          <a:extLst>
            <a:ext uri="{FF2B5EF4-FFF2-40B4-BE49-F238E27FC236}">
              <a16:creationId xmlns:a16="http://schemas.microsoft.com/office/drawing/2014/main" id="{463D852D-7743-4007-A2E2-290F2E734AB4}"/>
            </a:ext>
          </a:extLst>
        </xdr:cNvPr>
        <xdr:cNvCxnSpPr/>
      </xdr:nvCxnSpPr>
      <xdr:spPr>
        <a:xfrm>
          <a:off x="9154160" y="107426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3827</xdr:rowOff>
    </xdr:from>
    <xdr:ext cx="469744" cy="259045"/>
    <xdr:sp macro="" textlink="">
      <xdr:nvSpPr>
        <xdr:cNvPr id="235" name="【体育館・プール】&#10;一人当たり面積最大値テキスト">
          <a:extLst>
            <a:ext uri="{FF2B5EF4-FFF2-40B4-BE49-F238E27FC236}">
              <a16:creationId xmlns:a16="http://schemas.microsoft.com/office/drawing/2014/main" id="{4C4F7F1B-F25A-4AD0-9314-7DDCEB7C6027}"/>
            </a:ext>
          </a:extLst>
        </xdr:cNvPr>
        <xdr:cNvSpPr txBox="1"/>
      </xdr:nvSpPr>
      <xdr:spPr>
        <a:xfrm>
          <a:off x="9258300" y="905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57150</xdr:rowOff>
    </xdr:from>
    <xdr:to>
      <xdr:col>55</xdr:col>
      <xdr:colOff>88900</xdr:colOff>
      <xdr:row>55</xdr:row>
      <xdr:rowOff>57150</xdr:rowOff>
    </xdr:to>
    <xdr:cxnSp macro="">
      <xdr:nvCxnSpPr>
        <xdr:cNvPr id="236" name="直線コネクタ 235">
          <a:extLst>
            <a:ext uri="{FF2B5EF4-FFF2-40B4-BE49-F238E27FC236}">
              <a16:creationId xmlns:a16="http://schemas.microsoft.com/office/drawing/2014/main" id="{ADC570A5-0283-45E3-8558-42386F6B72CB}"/>
            </a:ext>
          </a:extLst>
        </xdr:cNvPr>
        <xdr:cNvCxnSpPr/>
      </xdr:nvCxnSpPr>
      <xdr:spPr>
        <a:xfrm>
          <a:off x="9154160" y="9277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45229</xdr:rowOff>
    </xdr:from>
    <xdr:ext cx="469744" cy="259045"/>
    <xdr:sp macro="" textlink="">
      <xdr:nvSpPr>
        <xdr:cNvPr id="237" name="【体育館・プール】&#10;一人当たり面積平均値テキスト">
          <a:extLst>
            <a:ext uri="{FF2B5EF4-FFF2-40B4-BE49-F238E27FC236}">
              <a16:creationId xmlns:a16="http://schemas.microsoft.com/office/drawing/2014/main" id="{5B1F9800-C8C3-4156-A082-2D0BDA2B7A88}"/>
            </a:ext>
          </a:extLst>
        </xdr:cNvPr>
        <xdr:cNvSpPr txBox="1"/>
      </xdr:nvSpPr>
      <xdr:spPr>
        <a:xfrm>
          <a:off x="9258300" y="99359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22352</xdr:rowOff>
    </xdr:from>
    <xdr:to>
      <xdr:col>55</xdr:col>
      <xdr:colOff>50800</xdr:colOff>
      <xdr:row>60</xdr:row>
      <xdr:rowOff>123952</xdr:rowOff>
    </xdr:to>
    <xdr:sp macro="" textlink="">
      <xdr:nvSpPr>
        <xdr:cNvPr id="238" name="フローチャート: 判断 237">
          <a:extLst>
            <a:ext uri="{FF2B5EF4-FFF2-40B4-BE49-F238E27FC236}">
              <a16:creationId xmlns:a16="http://schemas.microsoft.com/office/drawing/2014/main" id="{49FE0F37-4E5C-42A7-9AEB-2755F0DC6C5E}"/>
            </a:ext>
          </a:extLst>
        </xdr:cNvPr>
        <xdr:cNvSpPr/>
      </xdr:nvSpPr>
      <xdr:spPr>
        <a:xfrm>
          <a:off x="9192260" y="1008075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54356</xdr:rowOff>
    </xdr:from>
    <xdr:to>
      <xdr:col>50</xdr:col>
      <xdr:colOff>165100</xdr:colOff>
      <xdr:row>60</xdr:row>
      <xdr:rowOff>155956</xdr:rowOff>
    </xdr:to>
    <xdr:sp macro="" textlink="">
      <xdr:nvSpPr>
        <xdr:cNvPr id="239" name="フローチャート: 判断 238">
          <a:extLst>
            <a:ext uri="{FF2B5EF4-FFF2-40B4-BE49-F238E27FC236}">
              <a16:creationId xmlns:a16="http://schemas.microsoft.com/office/drawing/2014/main" id="{EBA519D2-5156-41C1-9D5F-8FBE962DF333}"/>
            </a:ext>
          </a:extLst>
        </xdr:cNvPr>
        <xdr:cNvSpPr/>
      </xdr:nvSpPr>
      <xdr:spPr>
        <a:xfrm>
          <a:off x="8445500" y="1011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20066</xdr:rowOff>
    </xdr:from>
    <xdr:to>
      <xdr:col>46</xdr:col>
      <xdr:colOff>38100</xdr:colOff>
      <xdr:row>61</xdr:row>
      <xdr:rowOff>121666</xdr:rowOff>
    </xdr:to>
    <xdr:sp macro="" textlink="">
      <xdr:nvSpPr>
        <xdr:cNvPr id="240" name="フローチャート: 判断 239">
          <a:extLst>
            <a:ext uri="{FF2B5EF4-FFF2-40B4-BE49-F238E27FC236}">
              <a16:creationId xmlns:a16="http://schemas.microsoft.com/office/drawing/2014/main" id="{60F25A3D-A94F-45F2-B0E3-FAE1275EF715}"/>
            </a:ext>
          </a:extLst>
        </xdr:cNvPr>
        <xdr:cNvSpPr/>
      </xdr:nvSpPr>
      <xdr:spPr>
        <a:xfrm>
          <a:off x="7670800" y="102461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6350</xdr:rowOff>
    </xdr:from>
    <xdr:to>
      <xdr:col>41</xdr:col>
      <xdr:colOff>101600</xdr:colOff>
      <xdr:row>61</xdr:row>
      <xdr:rowOff>107950</xdr:rowOff>
    </xdr:to>
    <xdr:sp macro="" textlink="">
      <xdr:nvSpPr>
        <xdr:cNvPr id="241" name="フローチャート: 判断 240">
          <a:extLst>
            <a:ext uri="{FF2B5EF4-FFF2-40B4-BE49-F238E27FC236}">
              <a16:creationId xmlns:a16="http://schemas.microsoft.com/office/drawing/2014/main" id="{2BE9C1CB-09BF-464D-B5E3-04FC137BFC48}"/>
            </a:ext>
          </a:extLst>
        </xdr:cNvPr>
        <xdr:cNvSpPr/>
      </xdr:nvSpPr>
      <xdr:spPr>
        <a:xfrm>
          <a:off x="6873240" y="1023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132080</xdr:rowOff>
    </xdr:from>
    <xdr:to>
      <xdr:col>36</xdr:col>
      <xdr:colOff>165100</xdr:colOff>
      <xdr:row>61</xdr:row>
      <xdr:rowOff>62230</xdr:rowOff>
    </xdr:to>
    <xdr:sp macro="" textlink="">
      <xdr:nvSpPr>
        <xdr:cNvPr id="242" name="フローチャート: 判断 241">
          <a:extLst>
            <a:ext uri="{FF2B5EF4-FFF2-40B4-BE49-F238E27FC236}">
              <a16:creationId xmlns:a16="http://schemas.microsoft.com/office/drawing/2014/main" id="{314B51F5-C656-40E0-A23D-BF11121BF810}"/>
            </a:ext>
          </a:extLst>
        </xdr:cNvPr>
        <xdr:cNvSpPr/>
      </xdr:nvSpPr>
      <xdr:spPr>
        <a:xfrm>
          <a:off x="6098540" y="10190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985011E-D378-46F9-A1EE-CDFF8D7B52F6}"/>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C909391-D816-4799-BF9B-FCDE09DC17F6}"/>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EF04E36-0A51-42E7-8C8F-56F242A57EC5}"/>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E879E0AB-1951-4FA8-8385-9D9B36493FE8}"/>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DA4B6CF4-CAEC-417D-A201-FC62D4271D8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13208</xdr:rowOff>
    </xdr:from>
    <xdr:to>
      <xdr:col>55</xdr:col>
      <xdr:colOff>50800</xdr:colOff>
      <xdr:row>62</xdr:row>
      <xdr:rowOff>114808</xdr:rowOff>
    </xdr:to>
    <xdr:sp macro="" textlink="">
      <xdr:nvSpPr>
        <xdr:cNvPr id="248" name="楕円 247">
          <a:extLst>
            <a:ext uri="{FF2B5EF4-FFF2-40B4-BE49-F238E27FC236}">
              <a16:creationId xmlns:a16="http://schemas.microsoft.com/office/drawing/2014/main" id="{B01C0CF3-B4B3-4944-8DD2-CD658D9865DC}"/>
            </a:ext>
          </a:extLst>
        </xdr:cNvPr>
        <xdr:cNvSpPr/>
      </xdr:nvSpPr>
      <xdr:spPr>
        <a:xfrm>
          <a:off x="9192260" y="104068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163085</xdr:rowOff>
    </xdr:from>
    <xdr:ext cx="469744" cy="259045"/>
    <xdr:sp macro="" textlink="">
      <xdr:nvSpPr>
        <xdr:cNvPr id="249" name="【体育館・プール】&#10;一人当たり面積該当値テキスト">
          <a:extLst>
            <a:ext uri="{FF2B5EF4-FFF2-40B4-BE49-F238E27FC236}">
              <a16:creationId xmlns:a16="http://schemas.microsoft.com/office/drawing/2014/main" id="{000B210E-1A86-46C3-BA54-9FEC7E5D3D32}"/>
            </a:ext>
          </a:extLst>
        </xdr:cNvPr>
        <xdr:cNvSpPr txBox="1"/>
      </xdr:nvSpPr>
      <xdr:spPr>
        <a:xfrm>
          <a:off x="9258300" y="10389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13208</xdr:rowOff>
    </xdr:from>
    <xdr:to>
      <xdr:col>50</xdr:col>
      <xdr:colOff>165100</xdr:colOff>
      <xdr:row>62</xdr:row>
      <xdr:rowOff>114808</xdr:rowOff>
    </xdr:to>
    <xdr:sp macro="" textlink="">
      <xdr:nvSpPr>
        <xdr:cNvPr id="250" name="楕円 249">
          <a:extLst>
            <a:ext uri="{FF2B5EF4-FFF2-40B4-BE49-F238E27FC236}">
              <a16:creationId xmlns:a16="http://schemas.microsoft.com/office/drawing/2014/main" id="{72C3BD0E-54AB-46E6-97C6-AD1FBA62A693}"/>
            </a:ext>
          </a:extLst>
        </xdr:cNvPr>
        <xdr:cNvSpPr/>
      </xdr:nvSpPr>
      <xdr:spPr>
        <a:xfrm>
          <a:off x="8445500" y="1040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64008</xdr:rowOff>
    </xdr:from>
    <xdr:to>
      <xdr:col>55</xdr:col>
      <xdr:colOff>0</xdr:colOff>
      <xdr:row>62</xdr:row>
      <xdr:rowOff>64008</xdr:rowOff>
    </xdr:to>
    <xdr:cxnSp macro="">
      <xdr:nvCxnSpPr>
        <xdr:cNvPr id="251" name="直線コネクタ 250">
          <a:extLst>
            <a:ext uri="{FF2B5EF4-FFF2-40B4-BE49-F238E27FC236}">
              <a16:creationId xmlns:a16="http://schemas.microsoft.com/office/drawing/2014/main" id="{0EF0ACDA-193E-4A3F-8F67-B67E806EA286}"/>
            </a:ext>
          </a:extLst>
        </xdr:cNvPr>
        <xdr:cNvCxnSpPr/>
      </xdr:nvCxnSpPr>
      <xdr:spPr>
        <a:xfrm>
          <a:off x="8496300" y="10457688"/>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17780</xdr:rowOff>
    </xdr:from>
    <xdr:to>
      <xdr:col>46</xdr:col>
      <xdr:colOff>38100</xdr:colOff>
      <xdr:row>62</xdr:row>
      <xdr:rowOff>119380</xdr:rowOff>
    </xdr:to>
    <xdr:sp macro="" textlink="">
      <xdr:nvSpPr>
        <xdr:cNvPr id="252" name="楕円 251">
          <a:extLst>
            <a:ext uri="{FF2B5EF4-FFF2-40B4-BE49-F238E27FC236}">
              <a16:creationId xmlns:a16="http://schemas.microsoft.com/office/drawing/2014/main" id="{B8A97503-CE03-4F24-B9F5-9830E8A786F7}"/>
            </a:ext>
          </a:extLst>
        </xdr:cNvPr>
        <xdr:cNvSpPr/>
      </xdr:nvSpPr>
      <xdr:spPr>
        <a:xfrm>
          <a:off x="7670800" y="104114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64008</xdr:rowOff>
    </xdr:from>
    <xdr:to>
      <xdr:col>50</xdr:col>
      <xdr:colOff>114300</xdr:colOff>
      <xdr:row>62</xdr:row>
      <xdr:rowOff>68580</xdr:rowOff>
    </xdr:to>
    <xdr:cxnSp macro="">
      <xdr:nvCxnSpPr>
        <xdr:cNvPr id="253" name="直線コネクタ 252">
          <a:extLst>
            <a:ext uri="{FF2B5EF4-FFF2-40B4-BE49-F238E27FC236}">
              <a16:creationId xmlns:a16="http://schemas.microsoft.com/office/drawing/2014/main" id="{5A74847A-A3E7-441C-8385-1981D1633296}"/>
            </a:ext>
          </a:extLst>
        </xdr:cNvPr>
        <xdr:cNvCxnSpPr/>
      </xdr:nvCxnSpPr>
      <xdr:spPr>
        <a:xfrm flipV="1">
          <a:off x="7713980" y="10457688"/>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22352</xdr:rowOff>
    </xdr:from>
    <xdr:to>
      <xdr:col>41</xdr:col>
      <xdr:colOff>101600</xdr:colOff>
      <xdr:row>62</xdr:row>
      <xdr:rowOff>123952</xdr:rowOff>
    </xdr:to>
    <xdr:sp macro="" textlink="">
      <xdr:nvSpPr>
        <xdr:cNvPr id="254" name="楕円 253">
          <a:extLst>
            <a:ext uri="{FF2B5EF4-FFF2-40B4-BE49-F238E27FC236}">
              <a16:creationId xmlns:a16="http://schemas.microsoft.com/office/drawing/2014/main" id="{E3EC5216-39FA-44A2-B4AE-EAB1FF1705B4}"/>
            </a:ext>
          </a:extLst>
        </xdr:cNvPr>
        <xdr:cNvSpPr/>
      </xdr:nvSpPr>
      <xdr:spPr>
        <a:xfrm>
          <a:off x="6873240" y="1041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68580</xdr:rowOff>
    </xdr:from>
    <xdr:to>
      <xdr:col>45</xdr:col>
      <xdr:colOff>177800</xdr:colOff>
      <xdr:row>62</xdr:row>
      <xdr:rowOff>73152</xdr:rowOff>
    </xdr:to>
    <xdr:cxnSp macro="">
      <xdr:nvCxnSpPr>
        <xdr:cNvPr id="255" name="直線コネクタ 254">
          <a:extLst>
            <a:ext uri="{FF2B5EF4-FFF2-40B4-BE49-F238E27FC236}">
              <a16:creationId xmlns:a16="http://schemas.microsoft.com/office/drawing/2014/main" id="{0AE65C41-25AB-4B5C-80DB-3FE39F659F14}"/>
            </a:ext>
          </a:extLst>
        </xdr:cNvPr>
        <xdr:cNvCxnSpPr/>
      </xdr:nvCxnSpPr>
      <xdr:spPr>
        <a:xfrm flipV="1">
          <a:off x="6924040" y="10462260"/>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31496</xdr:rowOff>
    </xdr:from>
    <xdr:to>
      <xdr:col>36</xdr:col>
      <xdr:colOff>165100</xdr:colOff>
      <xdr:row>62</xdr:row>
      <xdr:rowOff>133096</xdr:rowOff>
    </xdr:to>
    <xdr:sp macro="" textlink="">
      <xdr:nvSpPr>
        <xdr:cNvPr id="256" name="楕円 255">
          <a:extLst>
            <a:ext uri="{FF2B5EF4-FFF2-40B4-BE49-F238E27FC236}">
              <a16:creationId xmlns:a16="http://schemas.microsoft.com/office/drawing/2014/main" id="{E33E51EF-033E-464F-95FC-B04E69F6F750}"/>
            </a:ext>
          </a:extLst>
        </xdr:cNvPr>
        <xdr:cNvSpPr/>
      </xdr:nvSpPr>
      <xdr:spPr>
        <a:xfrm>
          <a:off x="6098540" y="1042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73152</xdr:rowOff>
    </xdr:from>
    <xdr:to>
      <xdr:col>41</xdr:col>
      <xdr:colOff>50800</xdr:colOff>
      <xdr:row>62</xdr:row>
      <xdr:rowOff>82296</xdr:rowOff>
    </xdr:to>
    <xdr:cxnSp macro="">
      <xdr:nvCxnSpPr>
        <xdr:cNvPr id="257" name="直線コネクタ 256">
          <a:extLst>
            <a:ext uri="{FF2B5EF4-FFF2-40B4-BE49-F238E27FC236}">
              <a16:creationId xmlns:a16="http://schemas.microsoft.com/office/drawing/2014/main" id="{92AFB266-9BE8-4B57-B475-4A5729FB0A48}"/>
            </a:ext>
          </a:extLst>
        </xdr:cNvPr>
        <xdr:cNvCxnSpPr/>
      </xdr:nvCxnSpPr>
      <xdr:spPr>
        <a:xfrm flipV="1">
          <a:off x="6149340" y="10466832"/>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1033</xdr:rowOff>
    </xdr:from>
    <xdr:ext cx="469744" cy="259045"/>
    <xdr:sp macro="" textlink="">
      <xdr:nvSpPr>
        <xdr:cNvPr id="258" name="n_1aveValue【体育館・プール】&#10;一人当たり面積">
          <a:extLst>
            <a:ext uri="{FF2B5EF4-FFF2-40B4-BE49-F238E27FC236}">
              <a16:creationId xmlns:a16="http://schemas.microsoft.com/office/drawing/2014/main" id="{AB0A759E-410C-4182-928B-828E582D0F5B}"/>
            </a:ext>
          </a:extLst>
        </xdr:cNvPr>
        <xdr:cNvSpPr txBox="1"/>
      </xdr:nvSpPr>
      <xdr:spPr>
        <a:xfrm>
          <a:off x="8271587" y="9891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138193</xdr:rowOff>
    </xdr:from>
    <xdr:ext cx="469744" cy="259045"/>
    <xdr:sp macro="" textlink="">
      <xdr:nvSpPr>
        <xdr:cNvPr id="259" name="n_2aveValue【体育館・プール】&#10;一人当たり面積">
          <a:extLst>
            <a:ext uri="{FF2B5EF4-FFF2-40B4-BE49-F238E27FC236}">
              <a16:creationId xmlns:a16="http://schemas.microsoft.com/office/drawing/2014/main" id="{79BD87C3-C266-4EAF-8208-DDFE3CB3F4F5}"/>
            </a:ext>
          </a:extLst>
        </xdr:cNvPr>
        <xdr:cNvSpPr txBox="1"/>
      </xdr:nvSpPr>
      <xdr:spPr>
        <a:xfrm>
          <a:off x="7509587" y="10028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124477</xdr:rowOff>
    </xdr:from>
    <xdr:ext cx="469744" cy="259045"/>
    <xdr:sp macro="" textlink="">
      <xdr:nvSpPr>
        <xdr:cNvPr id="260" name="n_3aveValue【体育館・プール】&#10;一人当たり面積">
          <a:extLst>
            <a:ext uri="{FF2B5EF4-FFF2-40B4-BE49-F238E27FC236}">
              <a16:creationId xmlns:a16="http://schemas.microsoft.com/office/drawing/2014/main" id="{32B502B5-0AFF-4DC2-A04D-A8331410AACA}"/>
            </a:ext>
          </a:extLst>
        </xdr:cNvPr>
        <xdr:cNvSpPr txBox="1"/>
      </xdr:nvSpPr>
      <xdr:spPr>
        <a:xfrm>
          <a:off x="6712027" y="1001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78757</xdr:rowOff>
    </xdr:from>
    <xdr:ext cx="469744" cy="259045"/>
    <xdr:sp macro="" textlink="">
      <xdr:nvSpPr>
        <xdr:cNvPr id="261" name="n_4aveValue【体育館・プール】&#10;一人当たり面積">
          <a:extLst>
            <a:ext uri="{FF2B5EF4-FFF2-40B4-BE49-F238E27FC236}">
              <a16:creationId xmlns:a16="http://schemas.microsoft.com/office/drawing/2014/main" id="{1BAEC3D5-D2F7-4208-9C10-9BFE7E8795A8}"/>
            </a:ext>
          </a:extLst>
        </xdr:cNvPr>
        <xdr:cNvSpPr txBox="1"/>
      </xdr:nvSpPr>
      <xdr:spPr>
        <a:xfrm>
          <a:off x="5937327" y="9969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105935</xdr:rowOff>
    </xdr:from>
    <xdr:ext cx="469744" cy="259045"/>
    <xdr:sp macro="" textlink="">
      <xdr:nvSpPr>
        <xdr:cNvPr id="262" name="n_1mainValue【体育館・プール】&#10;一人当たり面積">
          <a:extLst>
            <a:ext uri="{FF2B5EF4-FFF2-40B4-BE49-F238E27FC236}">
              <a16:creationId xmlns:a16="http://schemas.microsoft.com/office/drawing/2014/main" id="{67BC5576-DBB9-4680-8579-6125C624DF7B}"/>
            </a:ext>
          </a:extLst>
        </xdr:cNvPr>
        <xdr:cNvSpPr txBox="1"/>
      </xdr:nvSpPr>
      <xdr:spPr>
        <a:xfrm>
          <a:off x="8271587" y="10499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110507</xdr:rowOff>
    </xdr:from>
    <xdr:ext cx="469744" cy="259045"/>
    <xdr:sp macro="" textlink="">
      <xdr:nvSpPr>
        <xdr:cNvPr id="263" name="n_2mainValue【体育館・プール】&#10;一人当たり面積">
          <a:extLst>
            <a:ext uri="{FF2B5EF4-FFF2-40B4-BE49-F238E27FC236}">
              <a16:creationId xmlns:a16="http://schemas.microsoft.com/office/drawing/2014/main" id="{DB1CB705-36A0-4384-A90A-4888CCA0C60D}"/>
            </a:ext>
          </a:extLst>
        </xdr:cNvPr>
        <xdr:cNvSpPr txBox="1"/>
      </xdr:nvSpPr>
      <xdr:spPr>
        <a:xfrm>
          <a:off x="7509587" y="1050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115079</xdr:rowOff>
    </xdr:from>
    <xdr:ext cx="469744" cy="259045"/>
    <xdr:sp macro="" textlink="">
      <xdr:nvSpPr>
        <xdr:cNvPr id="264" name="n_3mainValue【体育館・プール】&#10;一人当たり面積">
          <a:extLst>
            <a:ext uri="{FF2B5EF4-FFF2-40B4-BE49-F238E27FC236}">
              <a16:creationId xmlns:a16="http://schemas.microsoft.com/office/drawing/2014/main" id="{2248394F-6C08-4D95-9AFE-1387E1B172A8}"/>
            </a:ext>
          </a:extLst>
        </xdr:cNvPr>
        <xdr:cNvSpPr txBox="1"/>
      </xdr:nvSpPr>
      <xdr:spPr>
        <a:xfrm>
          <a:off x="6712027" y="10508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124223</xdr:rowOff>
    </xdr:from>
    <xdr:ext cx="469744" cy="259045"/>
    <xdr:sp macro="" textlink="">
      <xdr:nvSpPr>
        <xdr:cNvPr id="265" name="n_4mainValue【体育館・プール】&#10;一人当たり面積">
          <a:extLst>
            <a:ext uri="{FF2B5EF4-FFF2-40B4-BE49-F238E27FC236}">
              <a16:creationId xmlns:a16="http://schemas.microsoft.com/office/drawing/2014/main" id="{C99AC286-444F-433B-8122-42DC497FC155}"/>
            </a:ext>
          </a:extLst>
        </xdr:cNvPr>
        <xdr:cNvSpPr txBox="1"/>
      </xdr:nvSpPr>
      <xdr:spPr>
        <a:xfrm>
          <a:off x="5937327" y="10517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527F3BC7-6E6D-466F-8DA4-4F494EFDB87A}"/>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45BF11E0-FA99-4897-9E80-57277FBFF59A}"/>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EDEBCC1-312C-4CBE-B505-514511DF307B}"/>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559D8B9A-6D9B-4223-9CC7-7F4CAFBBC2D6}"/>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887B7729-766C-472F-BFF6-8A76A1B37C59}"/>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4F6FC43A-E655-45B0-991C-F529105B4397}"/>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722D0BB0-0C00-43CA-951A-88C35541DF1A}"/>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3D2DC79F-D439-4E71-9FBC-FC662E23DE52}"/>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BADBF12C-CF64-4450-8E59-3893D7C2E9FA}"/>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47290F4E-2513-45E8-9916-CC3991A922C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6" name="テキスト ボックス 275">
          <a:extLst>
            <a:ext uri="{FF2B5EF4-FFF2-40B4-BE49-F238E27FC236}">
              <a16:creationId xmlns:a16="http://schemas.microsoft.com/office/drawing/2014/main" id="{56E442E9-1849-49E7-A564-804C8AAFA428}"/>
            </a:ext>
          </a:extLst>
        </xdr:cNvPr>
        <xdr:cNvSpPr txBox="1"/>
      </xdr:nvSpPr>
      <xdr:spPr>
        <a:xfrm>
          <a:off x="336081" y="147624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2DFD4D42-061B-41D9-81D1-2A2A636138BE}"/>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78" name="テキスト ボックス 277">
          <a:extLst>
            <a:ext uri="{FF2B5EF4-FFF2-40B4-BE49-F238E27FC236}">
              <a16:creationId xmlns:a16="http://schemas.microsoft.com/office/drawing/2014/main" id="{5C62216E-4BAD-4057-B7FE-FCD542EAB457}"/>
            </a:ext>
          </a:extLst>
        </xdr:cNvPr>
        <xdr:cNvSpPr txBox="1"/>
      </xdr:nvSpPr>
      <xdr:spPr>
        <a:xfrm>
          <a:off x="336081" y="1439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16AF71BA-DB00-4501-B7E4-DEDC6AF33053}"/>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39C81F68-31E8-478C-8DFD-137132131EE6}"/>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885888BA-D6A1-47CB-88C9-2E6C0C03EA4C}"/>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45370A69-14A3-46DA-8D06-6B987B3C928E}"/>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220174D8-AA3D-411C-9CD9-6230FF1815F8}"/>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7924FC5-957E-4F49-98EC-A2ABC511FE31}"/>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80CC7844-2B19-44F7-A7D1-77B1DFBDADBE}"/>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E5BBFE6C-8687-4BF2-BE05-FB8ADFE2034F}"/>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28A26D94-9FE7-48E2-B456-521B5B6A00D3}"/>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8" name="テキスト ボックス 287">
          <a:extLst>
            <a:ext uri="{FF2B5EF4-FFF2-40B4-BE49-F238E27FC236}">
              <a16:creationId xmlns:a16="http://schemas.microsoft.com/office/drawing/2014/main" id="{C65E9FDC-23DA-47A6-859A-0900C119EEEA}"/>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a:extLst>
            <a:ext uri="{FF2B5EF4-FFF2-40B4-BE49-F238E27FC236}">
              <a16:creationId xmlns:a16="http://schemas.microsoft.com/office/drawing/2014/main" id="{028BA438-D867-4BBF-9A51-F37958FB93FE}"/>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80</xdr:row>
      <xdr:rowOff>129539</xdr:rowOff>
    </xdr:from>
    <xdr:to>
      <xdr:col>24</xdr:col>
      <xdr:colOff>62865</xdr:colOff>
      <xdr:row>86</xdr:row>
      <xdr:rowOff>30480</xdr:rowOff>
    </xdr:to>
    <xdr:cxnSp macro="">
      <xdr:nvCxnSpPr>
        <xdr:cNvPr id="290" name="直線コネクタ 289">
          <a:extLst>
            <a:ext uri="{FF2B5EF4-FFF2-40B4-BE49-F238E27FC236}">
              <a16:creationId xmlns:a16="http://schemas.microsoft.com/office/drawing/2014/main" id="{9F47401A-6F60-44AB-9B64-2EDDE4EFFC17}"/>
            </a:ext>
          </a:extLst>
        </xdr:cNvPr>
        <xdr:cNvCxnSpPr/>
      </xdr:nvCxnSpPr>
      <xdr:spPr>
        <a:xfrm flipV="1">
          <a:off x="4086225" y="13540739"/>
          <a:ext cx="0" cy="906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34307</xdr:rowOff>
    </xdr:from>
    <xdr:ext cx="405111" cy="259045"/>
    <xdr:sp macro="" textlink="">
      <xdr:nvSpPr>
        <xdr:cNvPr id="291" name="【福祉施設】&#10;有形固定資産減価償却率最小値テキスト">
          <a:extLst>
            <a:ext uri="{FF2B5EF4-FFF2-40B4-BE49-F238E27FC236}">
              <a16:creationId xmlns:a16="http://schemas.microsoft.com/office/drawing/2014/main" id="{47592810-6348-437D-88AA-FE01926855E5}"/>
            </a:ext>
          </a:extLst>
        </xdr:cNvPr>
        <xdr:cNvSpPr txBox="1"/>
      </xdr:nvSpPr>
      <xdr:spPr>
        <a:xfrm>
          <a:off x="4124960" y="1445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30480</xdr:rowOff>
    </xdr:from>
    <xdr:to>
      <xdr:col>24</xdr:col>
      <xdr:colOff>152400</xdr:colOff>
      <xdr:row>86</xdr:row>
      <xdr:rowOff>30480</xdr:rowOff>
    </xdr:to>
    <xdr:cxnSp macro="">
      <xdr:nvCxnSpPr>
        <xdr:cNvPr id="292" name="直線コネクタ 291">
          <a:extLst>
            <a:ext uri="{FF2B5EF4-FFF2-40B4-BE49-F238E27FC236}">
              <a16:creationId xmlns:a16="http://schemas.microsoft.com/office/drawing/2014/main" id="{2DEA5287-9FB6-478D-8AEF-E8B0D275D945}"/>
            </a:ext>
          </a:extLst>
        </xdr:cNvPr>
        <xdr:cNvCxnSpPr/>
      </xdr:nvCxnSpPr>
      <xdr:spPr>
        <a:xfrm>
          <a:off x="4020820" y="1444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76216</xdr:rowOff>
    </xdr:from>
    <xdr:ext cx="405111" cy="259045"/>
    <xdr:sp macro="" textlink="">
      <xdr:nvSpPr>
        <xdr:cNvPr id="293" name="【福祉施設】&#10;有形固定資産減価償却率最大値テキスト">
          <a:extLst>
            <a:ext uri="{FF2B5EF4-FFF2-40B4-BE49-F238E27FC236}">
              <a16:creationId xmlns:a16="http://schemas.microsoft.com/office/drawing/2014/main" id="{04C0C1D3-428A-4275-906D-A82415EDE45F}"/>
            </a:ext>
          </a:extLst>
        </xdr:cNvPr>
        <xdr:cNvSpPr txBox="1"/>
      </xdr:nvSpPr>
      <xdr:spPr>
        <a:xfrm>
          <a:off x="4124960" y="13319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80</xdr:row>
      <xdr:rowOff>129539</xdr:rowOff>
    </xdr:from>
    <xdr:to>
      <xdr:col>24</xdr:col>
      <xdr:colOff>152400</xdr:colOff>
      <xdr:row>80</xdr:row>
      <xdr:rowOff>129539</xdr:rowOff>
    </xdr:to>
    <xdr:cxnSp macro="">
      <xdr:nvCxnSpPr>
        <xdr:cNvPr id="294" name="直線コネクタ 293">
          <a:extLst>
            <a:ext uri="{FF2B5EF4-FFF2-40B4-BE49-F238E27FC236}">
              <a16:creationId xmlns:a16="http://schemas.microsoft.com/office/drawing/2014/main" id="{C057E6F1-AC66-4C7C-9381-A0806F150714}"/>
            </a:ext>
          </a:extLst>
        </xdr:cNvPr>
        <xdr:cNvCxnSpPr/>
      </xdr:nvCxnSpPr>
      <xdr:spPr>
        <a:xfrm>
          <a:off x="4020820" y="135407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38116</xdr:rowOff>
    </xdr:from>
    <xdr:ext cx="405111" cy="259045"/>
    <xdr:sp macro="" textlink="">
      <xdr:nvSpPr>
        <xdr:cNvPr id="295" name="【福祉施設】&#10;有形固定資産減価償却率平均値テキスト">
          <a:extLst>
            <a:ext uri="{FF2B5EF4-FFF2-40B4-BE49-F238E27FC236}">
              <a16:creationId xmlns:a16="http://schemas.microsoft.com/office/drawing/2014/main" id="{F8D91879-4B62-4B2B-BB96-F3868D976674}"/>
            </a:ext>
          </a:extLst>
        </xdr:cNvPr>
        <xdr:cNvSpPr txBox="1"/>
      </xdr:nvSpPr>
      <xdr:spPr>
        <a:xfrm>
          <a:off x="4124960" y="139522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59689</xdr:rowOff>
    </xdr:from>
    <xdr:to>
      <xdr:col>24</xdr:col>
      <xdr:colOff>114300</xdr:colOff>
      <xdr:row>83</xdr:row>
      <xdr:rowOff>161289</xdr:rowOff>
    </xdr:to>
    <xdr:sp macro="" textlink="">
      <xdr:nvSpPr>
        <xdr:cNvPr id="296" name="フローチャート: 判断 295">
          <a:extLst>
            <a:ext uri="{FF2B5EF4-FFF2-40B4-BE49-F238E27FC236}">
              <a16:creationId xmlns:a16="http://schemas.microsoft.com/office/drawing/2014/main" id="{41A75C87-3A93-4FE3-8A52-D0B1F01472AB}"/>
            </a:ext>
          </a:extLst>
        </xdr:cNvPr>
        <xdr:cNvSpPr/>
      </xdr:nvSpPr>
      <xdr:spPr>
        <a:xfrm>
          <a:off x="4036060" y="1397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139700</xdr:rowOff>
    </xdr:from>
    <xdr:to>
      <xdr:col>20</xdr:col>
      <xdr:colOff>38100</xdr:colOff>
      <xdr:row>83</xdr:row>
      <xdr:rowOff>69850</xdr:rowOff>
    </xdr:to>
    <xdr:sp macro="" textlink="">
      <xdr:nvSpPr>
        <xdr:cNvPr id="297" name="フローチャート: 判断 296">
          <a:extLst>
            <a:ext uri="{FF2B5EF4-FFF2-40B4-BE49-F238E27FC236}">
              <a16:creationId xmlns:a16="http://schemas.microsoft.com/office/drawing/2014/main" id="{BE60E80B-2C62-4E46-A7F0-9BB8514C2CD9}"/>
            </a:ext>
          </a:extLst>
        </xdr:cNvPr>
        <xdr:cNvSpPr/>
      </xdr:nvSpPr>
      <xdr:spPr>
        <a:xfrm>
          <a:off x="3312160" y="138861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8" name="フローチャート: 判断 297">
          <a:extLst>
            <a:ext uri="{FF2B5EF4-FFF2-40B4-BE49-F238E27FC236}">
              <a16:creationId xmlns:a16="http://schemas.microsoft.com/office/drawing/2014/main" id="{C63C8090-3626-42D2-A9B9-B53B2650EF91}"/>
            </a:ext>
          </a:extLst>
        </xdr:cNvPr>
        <xdr:cNvSpPr/>
      </xdr:nvSpPr>
      <xdr:spPr>
        <a:xfrm>
          <a:off x="2514600" y="138290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2539</xdr:rowOff>
    </xdr:from>
    <xdr:to>
      <xdr:col>10</xdr:col>
      <xdr:colOff>165100</xdr:colOff>
      <xdr:row>82</xdr:row>
      <xdr:rowOff>104139</xdr:rowOff>
    </xdr:to>
    <xdr:sp macro="" textlink="">
      <xdr:nvSpPr>
        <xdr:cNvPr id="299" name="フローチャート: 判断 298">
          <a:extLst>
            <a:ext uri="{FF2B5EF4-FFF2-40B4-BE49-F238E27FC236}">
              <a16:creationId xmlns:a16="http://schemas.microsoft.com/office/drawing/2014/main" id="{2ECD4359-ABC4-4C11-A21A-22EC46BFD02D}"/>
            </a:ext>
          </a:extLst>
        </xdr:cNvPr>
        <xdr:cNvSpPr/>
      </xdr:nvSpPr>
      <xdr:spPr>
        <a:xfrm>
          <a:off x="1739900" y="13749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128270</xdr:rowOff>
    </xdr:from>
    <xdr:to>
      <xdr:col>6</xdr:col>
      <xdr:colOff>38100</xdr:colOff>
      <xdr:row>83</xdr:row>
      <xdr:rowOff>58420</xdr:rowOff>
    </xdr:to>
    <xdr:sp macro="" textlink="">
      <xdr:nvSpPr>
        <xdr:cNvPr id="300" name="フローチャート: 判断 299">
          <a:extLst>
            <a:ext uri="{FF2B5EF4-FFF2-40B4-BE49-F238E27FC236}">
              <a16:creationId xmlns:a16="http://schemas.microsoft.com/office/drawing/2014/main" id="{97558FF0-2659-494A-AF8E-C6E663226BB7}"/>
            </a:ext>
          </a:extLst>
        </xdr:cNvPr>
        <xdr:cNvSpPr/>
      </xdr:nvSpPr>
      <xdr:spPr>
        <a:xfrm>
          <a:off x="965200" y="138747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59426AD-32C1-46FB-8B1C-9FAE19D187B1}"/>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2F854494-7F5F-4568-BB19-1CDC0EEC1EED}"/>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0F27397-9CCA-446D-8D3A-AA9B5751383C}"/>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F0AAAA-A0A6-4CD8-8DB4-B231B99BA302}"/>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26B9C999-0E8A-42C0-923F-E73D91710A23}"/>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78739</xdr:rowOff>
    </xdr:from>
    <xdr:to>
      <xdr:col>24</xdr:col>
      <xdr:colOff>114300</xdr:colOff>
      <xdr:row>81</xdr:row>
      <xdr:rowOff>8889</xdr:rowOff>
    </xdr:to>
    <xdr:sp macro="" textlink="">
      <xdr:nvSpPr>
        <xdr:cNvPr id="306" name="楕円 305">
          <a:extLst>
            <a:ext uri="{FF2B5EF4-FFF2-40B4-BE49-F238E27FC236}">
              <a16:creationId xmlns:a16="http://schemas.microsoft.com/office/drawing/2014/main" id="{A11A4211-D4C4-48EE-A28C-C793FEF88D3E}"/>
            </a:ext>
          </a:extLst>
        </xdr:cNvPr>
        <xdr:cNvSpPr/>
      </xdr:nvSpPr>
      <xdr:spPr>
        <a:xfrm>
          <a:off x="4036060" y="134899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31766</xdr:rowOff>
    </xdr:from>
    <xdr:ext cx="405111" cy="259045"/>
    <xdr:sp macro="" textlink="">
      <xdr:nvSpPr>
        <xdr:cNvPr id="307" name="【福祉施設】&#10;有形固定資産減価償却率該当値テキスト">
          <a:extLst>
            <a:ext uri="{FF2B5EF4-FFF2-40B4-BE49-F238E27FC236}">
              <a16:creationId xmlns:a16="http://schemas.microsoft.com/office/drawing/2014/main" id="{0E5126E9-93E0-40AB-8519-494029EB2B70}"/>
            </a:ext>
          </a:extLst>
        </xdr:cNvPr>
        <xdr:cNvSpPr txBox="1"/>
      </xdr:nvSpPr>
      <xdr:spPr>
        <a:xfrm>
          <a:off x="4124960" y="13442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13970</xdr:rowOff>
    </xdr:from>
    <xdr:to>
      <xdr:col>20</xdr:col>
      <xdr:colOff>38100</xdr:colOff>
      <xdr:row>80</xdr:row>
      <xdr:rowOff>115570</xdr:rowOff>
    </xdr:to>
    <xdr:sp macro="" textlink="">
      <xdr:nvSpPr>
        <xdr:cNvPr id="308" name="楕円 307">
          <a:extLst>
            <a:ext uri="{FF2B5EF4-FFF2-40B4-BE49-F238E27FC236}">
              <a16:creationId xmlns:a16="http://schemas.microsoft.com/office/drawing/2014/main" id="{F0A371D2-6908-4B8E-BB24-5EA179F459E9}"/>
            </a:ext>
          </a:extLst>
        </xdr:cNvPr>
        <xdr:cNvSpPr/>
      </xdr:nvSpPr>
      <xdr:spPr>
        <a:xfrm>
          <a:off x="3312160" y="134251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64770</xdr:rowOff>
    </xdr:from>
    <xdr:to>
      <xdr:col>24</xdr:col>
      <xdr:colOff>63500</xdr:colOff>
      <xdr:row>80</xdr:row>
      <xdr:rowOff>129539</xdr:rowOff>
    </xdr:to>
    <xdr:cxnSp macro="">
      <xdr:nvCxnSpPr>
        <xdr:cNvPr id="309" name="直線コネクタ 308">
          <a:extLst>
            <a:ext uri="{FF2B5EF4-FFF2-40B4-BE49-F238E27FC236}">
              <a16:creationId xmlns:a16="http://schemas.microsoft.com/office/drawing/2014/main" id="{5A5CDE2B-4652-4464-A4D1-AD58F7B148B8}"/>
            </a:ext>
          </a:extLst>
        </xdr:cNvPr>
        <xdr:cNvCxnSpPr/>
      </xdr:nvCxnSpPr>
      <xdr:spPr>
        <a:xfrm>
          <a:off x="3355340" y="13475970"/>
          <a:ext cx="73152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120650</xdr:rowOff>
    </xdr:from>
    <xdr:to>
      <xdr:col>15</xdr:col>
      <xdr:colOff>101600</xdr:colOff>
      <xdr:row>80</xdr:row>
      <xdr:rowOff>50800</xdr:rowOff>
    </xdr:to>
    <xdr:sp macro="" textlink="">
      <xdr:nvSpPr>
        <xdr:cNvPr id="310" name="楕円 309">
          <a:extLst>
            <a:ext uri="{FF2B5EF4-FFF2-40B4-BE49-F238E27FC236}">
              <a16:creationId xmlns:a16="http://schemas.microsoft.com/office/drawing/2014/main" id="{F78B175E-0E0B-40EC-B852-7716DBA91996}"/>
            </a:ext>
          </a:extLst>
        </xdr:cNvPr>
        <xdr:cNvSpPr/>
      </xdr:nvSpPr>
      <xdr:spPr>
        <a:xfrm>
          <a:off x="2514600" y="133642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0</xdr:rowOff>
    </xdr:from>
    <xdr:to>
      <xdr:col>19</xdr:col>
      <xdr:colOff>177800</xdr:colOff>
      <xdr:row>80</xdr:row>
      <xdr:rowOff>64770</xdr:rowOff>
    </xdr:to>
    <xdr:cxnSp macro="">
      <xdr:nvCxnSpPr>
        <xdr:cNvPr id="311" name="直線コネクタ 310">
          <a:extLst>
            <a:ext uri="{FF2B5EF4-FFF2-40B4-BE49-F238E27FC236}">
              <a16:creationId xmlns:a16="http://schemas.microsoft.com/office/drawing/2014/main" id="{1A253AA5-C481-465A-85EC-6176E805FCE2}"/>
            </a:ext>
          </a:extLst>
        </xdr:cNvPr>
        <xdr:cNvCxnSpPr/>
      </xdr:nvCxnSpPr>
      <xdr:spPr>
        <a:xfrm>
          <a:off x="2565400" y="13411200"/>
          <a:ext cx="78994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55880</xdr:rowOff>
    </xdr:from>
    <xdr:to>
      <xdr:col>10</xdr:col>
      <xdr:colOff>165100</xdr:colOff>
      <xdr:row>79</xdr:row>
      <xdr:rowOff>157480</xdr:rowOff>
    </xdr:to>
    <xdr:sp macro="" textlink="">
      <xdr:nvSpPr>
        <xdr:cNvPr id="312" name="楕円 311">
          <a:extLst>
            <a:ext uri="{FF2B5EF4-FFF2-40B4-BE49-F238E27FC236}">
              <a16:creationId xmlns:a16="http://schemas.microsoft.com/office/drawing/2014/main" id="{E26859EA-6E13-4473-932C-B01C30872EBB}"/>
            </a:ext>
          </a:extLst>
        </xdr:cNvPr>
        <xdr:cNvSpPr/>
      </xdr:nvSpPr>
      <xdr:spPr>
        <a:xfrm>
          <a:off x="1739900" y="1329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106680</xdr:rowOff>
    </xdr:from>
    <xdr:to>
      <xdr:col>15</xdr:col>
      <xdr:colOff>50800</xdr:colOff>
      <xdr:row>80</xdr:row>
      <xdr:rowOff>0</xdr:rowOff>
    </xdr:to>
    <xdr:cxnSp macro="">
      <xdr:nvCxnSpPr>
        <xdr:cNvPr id="313" name="直線コネクタ 312">
          <a:extLst>
            <a:ext uri="{FF2B5EF4-FFF2-40B4-BE49-F238E27FC236}">
              <a16:creationId xmlns:a16="http://schemas.microsoft.com/office/drawing/2014/main" id="{CEF71923-ABBB-47BD-87D9-9012820EFB7B}"/>
            </a:ext>
          </a:extLst>
        </xdr:cNvPr>
        <xdr:cNvCxnSpPr/>
      </xdr:nvCxnSpPr>
      <xdr:spPr>
        <a:xfrm>
          <a:off x="1790700" y="13350240"/>
          <a:ext cx="7747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162561</xdr:rowOff>
    </xdr:from>
    <xdr:to>
      <xdr:col>6</xdr:col>
      <xdr:colOff>38100</xdr:colOff>
      <xdr:row>79</xdr:row>
      <xdr:rowOff>92711</xdr:rowOff>
    </xdr:to>
    <xdr:sp macro="" textlink="">
      <xdr:nvSpPr>
        <xdr:cNvPr id="314" name="楕円 313">
          <a:extLst>
            <a:ext uri="{FF2B5EF4-FFF2-40B4-BE49-F238E27FC236}">
              <a16:creationId xmlns:a16="http://schemas.microsoft.com/office/drawing/2014/main" id="{D5184EED-09CB-45CA-8E2B-0492B686DDF6}"/>
            </a:ext>
          </a:extLst>
        </xdr:cNvPr>
        <xdr:cNvSpPr/>
      </xdr:nvSpPr>
      <xdr:spPr>
        <a:xfrm>
          <a:off x="965200" y="132384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41911</xdr:rowOff>
    </xdr:from>
    <xdr:to>
      <xdr:col>10</xdr:col>
      <xdr:colOff>114300</xdr:colOff>
      <xdr:row>79</xdr:row>
      <xdr:rowOff>106680</xdr:rowOff>
    </xdr:to>
    <xdr:cxnSp macro="">
      <xdr:nvCxnSpPr>
        <xdr:cNvPr id="315" name="直線コネクタ 314">
          <a:extLst>
            <a:ext uri="{FF2B5EF4-FFF2-40B4-BE49-F238E27FC236}">
              <a16:creationId xmlns:a16="http://schemas.microsoft.com/office/drawing/2014/main" id="{8C107FAD-2E1C-4563-AC10-4D5075305C3D}"/>
            </a:ext>
          </a:extLst>
        </xdr:cNvPr>
        <xdr:cNvCxnSpPr/>
      </xdr:nvCxnSpPr>
      <xdr:spPr>
        <a:xfrm>
          <a:off x="1008380" y="13285471"/>
          <a:ext cx="78232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60977</xdr:rowOff>
    </xdr:from>
    <xdr:ext cx="405111" cy="259045"/>
    <xdr:sp macro="" textlink="">
      <xdr:nvSpPr>
        <xdr:cNvPr id="316" name="n_1aveValue【福祉施設】&#10;有形固定資産減価償却率">
          <a:extLst>
            <a:ext uri="{FF2B5EF4-FFF2-40B4-BE49-F238E27FC236}">
              <a16:creationId xmlns:a16="http://schemas.microsoft.com/office/drawing/2014/main" id="{2EBBBEC8-EBF7-45AF-B0FF-8FA139744EB6}"/>
            </a:ext>
          </a:extLst>
        </xdr:cNvPr>
        <xdr:cNvSpPr txBox="1"/>
      </xdr:nvSpPr>
      <xdr:spPr>
        <a:xfrm>
          <a:off x="3170564" y="1397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3827</xdr:rowOff>
    </xdr:from>
    <xdr:ext cx="405111" cy="259045"/>
    <xdr:sp macro="" textlink="">
      <xdr:nvSpPr>
        <xdr:cNvPr id="317" name="n_2aveValue【福祉施設】&#10;有形固定資産減価償却率">
          <a:extLst>
            <a:ext uri="{FF2B5EF4-FFF2-40B4-BE49-F238E27FC236}">
              <a16:creationId xmlns:a16="http://schemas.microsoft.com/office/drawing/2014/main" id="{8199F730-4476-4ABB-AE9E-5D6EA47ECC1E}"/>
            </a:ext>
          </a:extLst>
        </xdr:cNvPr>
        <xdr:cNvSpPr txBox="1"/>
      </xdr:nvSpPr>
      <xdr:spPr>
        <a:xfrm>
          <a:off x="2385704" y="1391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95266</xdr:rowOff>
    </xdr:from>
    <xdr:ext cx="405111" cy="259045"/>
    <xdr:sp macro="" textlink="">
      <xdr:nvSpPr>
        <xdr:cNvPr id="318" name="n_3aveValue【福祉施設】&#10;有形固定資産減価償却率">
          <a:extLst>
            <a:ext uri="{FF2B5EF4-FFF2-40B4-BE49-F238E27FC236}">
              <a16:creationId xmlns:a16="http://schemas.microsoft.com/office/drawing/2014/main" id="{E37829B7-9D10-4118-B0EE-1C80AA8CBBD5}"/>
            </a:ext>
          </a:extLst>
        </xdr:cNvPr>
        <xdr:cNvSpPr txBox="1"/>
      </xdr:nvSpPr>
      <xdr:spPr>
        <a:xfrm>
          <a:off x="1611004" y="13841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49547</xdr:rowOff>
    </xdr:from>
    <xdr:ext cx="405111" cy="259045"/>
    <xdr:sp macro="" textlink="">
      <xdr:nvSpPr>
        <xdr:cNvPr id="319" name="n_4aveValue【福祉施設】&#10;有形固定資産減価償却率">
          <a:extLst>
            <a:ext uri="{FF2B5EF4-FFF2-40B4-BE49-F238E27FC236}">
              <a16:creationId xmlns:a16="http://schemas.microsoft.com/office/drawing/2014/main" id="{6DB7D802-6D95-43C7-9CB4-75EFE5993610}"/>
            </a:ext>
          </a:extLst>
        </xdr:cNvPr>
        <xdr:cNvSpPr txBox="1"/>
      </xdr:nvSpPr>
      <xdr:spPr>
        <a:xfrm>
          <a:off x="836304" y="1396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132097</xdr:rowOff>
    </xdr:from>
    <xdr:ext cx="405111" cy="259045"/>
    <xdr:sp macro="" textlink="">
      <xdr:nvSpPr>
        <xdr:cNvPr id="320" name="n_1mainValue【福祉施設】&#10;有形固定資産減価償却率">
          <a:extLst>
            <a:ext uri="{FF2B5EF4-FFF2-40B4-BE49-F238E27FC236}">
              <a16:creationId xmlns:a16="http://schemas.microsoft.com/office/drawing/2014/main" id="{CC9184AA-22EE-4782-A928-D0C692712C78}"/>
            </a:ext>
          </a:extLst>
        </xdr:cNvPr>
        <xdr:cNvSpPr txBox="1"/>
      </xdr:nvSpPr>
      <xdr:spPr>
        <a:xfrm>
          <a:off x="3170564" y="1320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67327</xdr:rowOff>
    </xdr:from>
    <xdr:ext cx="405111" cy="259045"/>
    <xdr:sp macro="" textlink="">
      <xdr:nvSpPr>
        <xdr:cNvPr id="321" name="n_2mainValue【福祉施設】&#10;有形固定資産減価償却率">
          <a:extLst>
            <a:ext uri="{FF2B5EF4-FFF2-40B4-BE49-F238E27FC236}">
              <a16:creationId xmlns:a16="http://schemas.microsoft.com/office/drawing/2014/main" id="{9FF76BE1-C99A-4F93-9463-12D8F4A00E90}"/>
            </a:ext>
          </a:extLst>
        </xdr:cNvPr>
        <xdr:cNvSpPr txBox="1"/>
      </xdr:nvSpPr>
      <xdr:spPr>
        <a:xfrm>
          <a:off x="2385704" y="1314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2557</xdr:rowOff>
    </xdr:from>
    <xdr:ext cx="405111" cy="259045"/>
    <xdr:sp macro="" textlink="">
      <xdr:nvSpPr>
        <xdr:cNvPr id="322" name="n_3mainValue【福祉施設】&#10;有形固定資産減価償却率">
          <a:extLst>
            <a:ext uri="{FF2B5EF4-FFF2-40B4-BE49-F238E27FC236}">
              <a16:creationId xmlns:a16="http://schemas.microsoft.com/office/drawing/2014/main" id="{843C3200-0482-475F-9DD7-6E2DAF3656B5}"/>
            </a:ext>
          </a:extLst>
        </xdr:cNvPr>
        <xdr:cNvSpPr txBox="1"/>
      </xdr:nvSpPr>
      <xdr:spPr>
        <a:xfrm>
          <a:off x="1611004" y="1307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109238</xdr:rowOff>
    </xdr:from>
    <xdr:ext cx="405111" cy="259045"/>
    <xdr:sp macro="" textlink="">
      <xdr:nvSpPr>
        <xdr:cNvPr id="323" name="n_4mainValue【福祉施設】&#10;有形固定資産減価償却率">
          <a:extLst>
            <a:ext uri="{FF2B5EF4-FFF2-40B4-BE49-F238E27FC236}">
              <a16:creationId xmlns:a16="http://schemas.microsoft.com/office/drawing/2014/main" id="{E61D93ED-0541-44BE-BC2D-18DB66A2179E}"/>
            </a:ext>
          </a:extLst>
        </xdr:cNvPr>
        <xdr:cNvSpPr txBox="1"/>
      </xdr:nvSpPr>
      <xdr:spPr>
        <a:xfrm>
          <a:off x="836304" y="13017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39E57B7-5ECF-47EA-AACC-984F0584DCC9}"/>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34206917-B011-431A-BBA5-5F0547DE4814}"/>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8E8D56F5-80E8-499F-8405-029F96839E77}"/>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6B6390F4-7F7F-4331-A3B5-80BB388BC59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1C1274E9-8ABB-4CF9-83B5-8EC477EF47CB}"/>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F446D7F6-1309-49F5-BC30-56FE836C8A71}"/>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976BFF09-E15B-459C-BFDC-B3586C722A2B}"/>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C05A9FED-3670-464E-AD50-EDD66F6E522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C9961529-4834-45F7-BDA7-9383F9C6D16D}"/>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73A95AFC-26D2-4822-B7D7-324B44512536}"/>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842600D-F30A-4071-AE42-78A3A5ECC345}"/>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DC40CE32-5C24-4B29-B5EE-06A1906B2153}"/>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EC165C63-DC42-4511-92E4-AD9A38692417}"/>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A6F07B68-B51B-4993-BCB5-E865A1A5A3C3}"/>
            </a:ext>
          </a:extLst>
        </xdr:cNvPr>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8DFD9693-E767-4500-8A0A-8D2F0C5F484D}"/>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F4505EC1-B9F6-471A-9F82-5EC4BFFD14B1}"/>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9B5D5E85-1CFA-4771-9108-16AB72DCD5C0}"/>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7CE7D2D3-319E-49BB-BD1C-F81633FA233A}"/>
            </a:ext>
          </a:extLst>
        </xdr:cNvPr>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DC440AF5-0A5A-4742-80B3-10EFDC8B6E03}"/>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F34D624F-0C13-436A-A6A1-DA251749B061}"/>
            </a:ext>
          </a:extLst>
        </xdr:cNvPr>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C141C188-3C04-429C-B7AF-68898D259898}"/>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FB49A163-F1CB-4AC3-ABCF-FCB0A09D9E16}"/>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CFEAC983-004A-42DA-A30A-F936DD367A4B}"/>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31750</xdr:rowOff>
    </xdr:from>
    <xdr:to>
      <xdr:col>54</xdr:col>
      <xdr:colOff>189865</xdr:colOff>
      <xdr:row>85</xdr:row>
      <xdr:rowOff>146050</xdr:rowOff>
    </xdr:to>
    <xdr:cxnSp macro="">
      <xdr:nvCxnSpPr>
        <xdr:cNvPr id="347" name="直線コネクタ 346">
          <a:extLst>
            <a:ext uri="{FF2B5EF4-FFF2-40B4-BE49-F238E27FC236}">
              <a16:creationId xmlns:a16="http://schemas.microsoft.com/office/drawing/2014/main" id="{AF611124-D146-4A1E-A276-1F37B620C9E3}"/>
            </a:ext>
          </a:extLst>
        </xdr:cNvPr>
        <xdr:cNvCxnSpPr/>
      </xdr:nvCxnSpPr>
      <xdr:spPr>
        <a:xfrm flipV="1">
          <a:off x="9219565" y="1294003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149877</xdr:rowOff>
    </xdr:from>
    <xdr:ext cx="469744" cy="259045"/>
    <xdr:sp macro="" textlink="">
      <xdr:nvSpPr>
        <xdr:cNvPr id="348" name="【福祉施設】&#10;一人当たり面積最小値テキスト">
          <a:extLst>
            <a:ext uri="{FF2B5EF4-FFF2-40B4-BE49-F238E27FC236}">
              <a16:creationId xmlns:a16="http://schemas.microsoft.com/office/drawing/2014/main" id="{B3A3DA7B-8926-4E5A-A653-1C2D34689D43}"/>
            </a:ext>
          </a:extLst>
        </xdr:cNvPr>
        <xdr:cNvSpPr txBox="1"/>
      </xdr:nvSpPr>
      <xdr:spPr>
        <a:xfrm>
          <a:off x="9258300" y="1439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146050</xdr:rowOff>
    </xdr:from>
    <xdr:to>
      <xdr:col>55</xdr:col>
      <xdr:colOff>88900</xdr:colOff>
      <xdr:row>85</xdr:row>
      <xdr:rowOff>146050</xdr:rowOff>
    </xdr:to>
    <xdr:cxnSp macro="">
      <xdr:nvCxnSpPr>
        <xdr:cNvPr id="349" name="直線コネクタ 348">
          <a:extLst>
            <a:ext uri="{FF2B5EF4-FFF2-40B4-BE49-F238E27FC236}">
              <a16:creationId xmlns:a16="http://schemas.microsoft.com/office/drawing/2014/main" id="{C397E7C5-DADA-4043-9B85-F6C3CD5D6707}"/>
            </a:ext>
          </a:extLst>
        </xdr:cNvPr>
        <xdr:cNvCxnSpPr/>
      </xdr:nvCxnSpPr>
      <xdr:spPr>
        <a:xfrm>
          <a:off x="9154160" y="14395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149877</xdr:rowOff>
    </xdr:from>
    <xdr:ext cx="469744" cy="259045"/>
    <xdr:sp macro="" textlink="">
      <xdr:nvSpPr>
        <xdr:cNvPr id="350" name="【福祉施設】&#10;一人当たり面積最大値テキスト">
          <a:extLst>
            <a:ext uri="{FF2B5EF4-FFF2-40B4-BE49-F238E27FC236}">
              <a16:creationId xmlns:a16="http://schemas.microsoft.com/office/drawing/2014/main" id="{C6A68881-868B-47D7-B088-AC53262CCEAA}"/>
            </a:ext>
          </a:extLst>
        </xdr:cNvPr>
        <xdr:cNvSpPr txBox="1"/>
      </xdr:nvSpPr>
      <xdr:spPr>
        <a:xfrm>
          <a:off x="9258300" y="1272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31750</xdr:rowOff>
    </xdr:from>
    <xdr:to>
      <xdr:col>55</xdr:col>
      <xdr:colOff>88900</xdr:colOff>
      <xdr:row>77</xdr:row>
      <xdr:rowOff>31750</xdr:rowOff>
    </xdr:to>
    <xdr:cxnSp macro="">
      <xdr:nvCxnSpPr>
        <xdr:cNvPr id="351" name="直線コネクタ 350">
          <a:extLst>
            <a:ext uri="{FF2B5EF4-FFF2-40B4-BE49-F238E27FC236}">
              <a16:creationId xmlns:a16="http://schemas.microsoft.com/office/drawing/2014/main" id="{C9999430-B42B-4561-BCD2-5C1B6719FA5F}"/>
            </a:ext>
          </a:extLst>
        </xdr:cNvPr>
        <xdr:cNvCxnSpPr/>
      </xdr:nvCxnSpPr>
      <xdr:spPr>
        <a:xfrm>
          <a:off x="9154160" y="129400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79</xdr:row>
      <xdr:rowOff>137177</xdr:rowOff>
    </xdr:from>
    <xdr:ext cx="469744" cy="259045"/>
    <xdr:sp macro="" textlink="">
      <xdr:nvSpPr>
        <xdr:cNvPr id="352" name="【福祉施設】&#10;一人当たり面積平均値テキスト">
          <a:extLst>
            <a:ext uri="{FF2B5EF4-FFF2-40B4-BE49-F238E27FC236}">
              <a16:creationId xmlns:a16="http://schemas.microsoft.com/office/drawing/2014/main" id="{F265EC4C-D71C-47D1-88A3-6B0D7DEE045D}"/>
            </a:ext>
          </a:extLst>
        </xdr:cNvPr>
        <xdr:cNvSpPr txBox="1"/>
      </xdr:nvSpPr>
      <xdr:spPr>
        <a:xfrm>
          <a:off x="9258300" y="133807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114300</xdr:rowOff>
    </xdr:from>
    <xdr:to>
      <xdr:col>55</xdr:col>
      <xdr:colOff>50800</xdr:colOff>
      <xdr:row>81</xdr:row>
      <xdr:rowOff>44450</xdr:rowOff>
    </xdr:to>
    <xdr:sp macro="" textlink="">
      <xdr:nvSpPr>
        <xdr:cNvPr id="353" name="フローチャート: 判断 352">
          <a:extLst>
            <a:ext uri="{FF2B5EF4-FFF2-40B4-BE49-F238E27FC236}">
              <a16:creationId xmlns:a16="http://schemas.microsoft.com/office/drawing/2014/main" id="{7329826C-18D9-45F6-A4CD-A7F53660D987}"/>
            </a:ext>
          </a:extLst>
        </xdr:cNvPr>
        <xdr:cNvSpPr/>
      </xdr:nvSpPr>
      <xdr:spPr>
        <a:xfrm>
          <a:off x="9192260" y="135255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80</xdr:row>
      <xdr:rowOff>101600</xdr:rowOff>
    </xdr:from>
    <xdr:to>
      <xdr:col>50</xdr:col>
      <xdr:colOff>165100</xdr:colOff>
      <xdr:row>81</xdr:row>
      <xdr:rowOff>31750</xdr:rowOff>
    </xdr:to>
    <xdr:sp macro="" textlink="">
      <xdr:nvSpPr>
        <xdr:cNvPr id="354" name="フローチャート: 判断 353">
          <a:extLst>
            <a:ext uri="{FF2B5EF4-FFF2-40B4-BE49-F238E27FC236}">
              <a16:creationId xmlns:a16="http://schemas.microsoft.com/office/drawing/2014/main" id="{F1EA395D-B0E2-4232-8987-6853CB0C2B11}"/>
            </a:ext>
          </a:extLst>
        </xdr:cNvPr>
        <xdr:cNvSpPr/>
      </xdr:nvSpPr>
      <xdr:spPr>
        <a:xfrm>
          <a:off x="8445500" y="135128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31750</xdr:rowOff>
    </xdr:from>
    <xdr:to>
      <xdr:col>46</xdr:col>
      <xdr:colOff>38100</xdr:colOff>
      <xdr:row>81</xdr:row>
      <xdr:rowOff>133350</xdr:rowOff>
    </xdr:to>
    <xdr:sp macro="" textlink="">
      <xdr:nvSpPr>
        <xdr:cNvPr id="355" name="フローチャート: 判断 354">
          <a:extLst>
            <a:ext uri="{FF2B5EF4-FFF2-40B4-BE49-F238E27FC236}">
              <a16:creationId xmlns:a16="http://schemas.microsoft.com/office/drawing/2014/main" id="{2A822876-E538-4F8B-8A46-E20C28B73B0C}"/>
            </a:ext>
          </a:extLst>
        </xdr:cNvPr>
        <xdr:cNvSpPr/>
      </xdr:nvSpPr>
      <xdr:spPr>
        <a:xfrm>
          <a:off x="7670800" y="136105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31750</xdr:rowOff>
    </xdr:from>
    <xdr:to>
      <xdr:col>41</xdr:col>
      <xdr:colOff>101600</xdr:colOff>
      <xdr:row>81</xdr:row>
      <xdr:rowOff>133350</xdr:rowOff>
    </xdr:to>
    <xdr:sp macro="" textlink="">
      <xdr:nvSpPr>
        <xdr:cNvPr id="356" name="フローチャート: 判断 355">
          <a:extLst>
            <a:ext uri="{FF2B5EF4-FFF2-40B4-BE49-F238E27FC236}">
              <a16:creationId xmlns:a16="http://schemas.microsoft.com/office/drawing/2014/main" id="{DBB484AF-CC51-4DA2-A3B4-89D287B75504}"/>
            </a:ext>
          </a:extLst>
        </xdr:cNvPr>
        <xdr:cNvSpPr/>
      </xdr:nvSpPr>
      <xdr:spPr>
        <a:xfrm>
          <a:off x="6873240" y="13610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146050</xdr:rowOff>
    </xdr:from>
    <xdr:to>
      <xdr:col>36</xdr:col>
      <xdr:colOff>165100</xdr:colOff>
      <xdr:row>82</xdr:row>
      <xdr:rowOff>76200</xdr:rowOff>
    </xdr:to>
    <xdr:sp macro="" textlink="">
      <xdr:nvSpPr>
        <xdr:cNvPr id="357" name="フローチャート: 判断 356">
          <a:extLst>
            <a:ext uri="{FF2B5EF4-FFF2-40B4-BE49-F238E27FC236}">
              <a16:creationId xmlns:a16="http://schemas.microsoft.com/office/drawing/2014/main" id="{70EBB594-2C09-4CFB-ABF4-5CE353D18960}"/>
            </a:ext>
          </a:extLst>
        </xdr:cNvPr>
        <xdr:cNvSpPr/>
      </xdr:nvSpPr>
      <xdr:spPr>
        <a:xfrm>
          <a:off x="6098540" y="137248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79E1799-FC18-4D39-8FC4-03770BEB5929}"/>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8AA3869B-5452-498C-B6AE-09192665D358}"/>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11C6590E-FF1F-4F83-B909-B4266253DEF4}"/>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CC0A05B2-A73E-457A-A200-E758AE1E65A3}"/>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94F9F54-F723-4E66-8CD1-07F15A03C90A}"/>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120650</xdr:rowOff>
    </xdr:from>
    <xdr:to>
      <xdr:col>55</xdr:col>
      <xdr:colOff>50800</xdr:colOff>
      <xdr:row>82</xdr:row>
      <xdr:rowOff>50800</xdr:rowOff>
    </xdr:to>
    <xdr:sp macro="" textlink="">
      <xdr:nvSpPr>
        <xdr:cNvPr id="363" name="楕円 362">
          <a:extLst>
            <a:ext uri="{FF2B5EF4-FFF2-40B4-BE49-F238E27FC236}">
              <a16:creationId xmlns:a16="http://schemas.microsoft.com/office/drawing/2014/main" id="{4D8ED4D8-C9E5-45B6-844F-AFC3C7E63C7A}"/>
            </a:ext>
          </a:extLst>
        </xdr:cNvPr>
        <xdr:cNvSpPr/>
      </xdr:nvSpPr>
      <xdr:spPr>
        <a:xfrm>
          <a:off x="9192260" y="136994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99077</xdr:rowOff>
    </xdr:from>
    <xdr:ext cx="469744" cy="259045"/>
    <xdr:sp macro="" textlink="">
      <xdr:nvSpPr>
        <xdr:cNvPr id="364" name="【福祉施設】&#10;一人当たり面積該当値テキスト">
          <a:extLst>
            <a:ext uri="{FF2B5EF4-FFF2-40B4-BE49-F238E27FC236}">
              <a16:creationId xmlns:a16="http://schemas.microsoft.com/office/drawing/2014/main" id="{C18D7139-DEC9-4367-BB42-D86101C718CF}"/>
            </a:ext>
          </a:extLst>
        </xdr:cNvPr>
        <xdr:cNvSpPr txBox="1"/>
      </xdr:nvSpPr>
      <xdr:spPr>
        <a:xfrm>
          <a:off x="9258300" y="13677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120650</xdr:rowOff>
    </xdr:from>
    <xdr:to>
      <xdr:col>50</xdr:col>
      <xdr:colOff>165100</xdr:colOff>
      <xdr:row>82</xdr:row>
      <xdr:rowOff>50800</xdr:rowOff>
    </xdr:to>
    <xdr:sp macro="" textlink="">
      <xdr:nvSpPr>
        <xdr:cNvPr id="365" name="楕円 364">
          <a:extLst>
            <a:ext uri="{FF2B5EF4-FFF2-40B4-BE49-F238E27FC236}">
              <a16:creationId xmlns:a16="http://schemas.microsoft.com/office/drawing/2014/main" id="{7A83B45B-2393-4A5D-BA1D-B8EAA1665FAD}"/>
            </a:ext>
          </a:extLst>
        </xdr:cNvPr>
        <xdr:cNvSpPr/>
      </xdr:nvSpPr>
      <xdr:spPr>
        <a:xfrm>
          <a:off x="8445500" y="13699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0</xdr:rowOff>
    </xdr:from>
    <xdr:to>
      <xdr:col>55</xdr:col>
      <xdr:colOff>0</xdr:colOff>
      <xdr:row>82</xdr:row>
      <xdr:rowOff>0</xdr:rowOff>
    </xdr:to>
    <xdr:cxnSp macro="">
      <xdr:nvCxnSpPr>
        <xdr:cNvPr id="366" name="直線コネクタ 365">
          <a:extLst>
            <a:ext uri="{FF2B5EF4-FFF2-40B4-BE49-F238E27FC236}">
              <a16:creationId xmlns:a16="http://schemas.microsoft.com/office/drawing/2014/main" id="{02495EDC-3349-4315-8703-E8230BA5DA7E}"/>
            </a:ext>
          </a:extLst>
        </xdr:cNvPr>
        <xdr:cNvCxnSpPr/>
      </xdr:nvCxnSpPr>
      <xdr:spPr>
        <a:xfrm>
          <a:off x="8496300" y="1374648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133350</xdr:rowOff>
    </xdr:from>
    <xdr:to>
      <xdr:col>46</xdr:col>
      <xdr:colOff>38100</xdr:colOff>
      <xdr:row>82</xdr:row>
      <xdr:rowOff>63500</xdr:rowOff>
    </xdr:to>
    <xdr:sp macro="" textlink="">
      <xdr:nvSpPr>
        <xdr:cNvPr id="367" name="楕円 366">
          <a:extLst>
            <a:ext uri="{FF2B5EF4-FFF2-40B4-BE49-F238E27FC236}">
              <a16:creationId xmlns:a16="http://schemas.microsoft.com/office/drawing/2014/main" id="{789B5C1F-52D8-460B-91D3-870AC8848DD8}"/>
            </a:ext>
          </a:extLst>
        </xdr:cNvPr>
        <xdr:cNvSpPr/>
      </xdr:nvSpPr>
      <xdr:spPr>
        <a:xfrm>
          <a:off x="7670800" y="137121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0</xdr:rowOff>
    </xdr:from>
    <xdr:to>
      <xdr:col>50</xdr:col>
      <xdr:colOff>114300</xdr:colOff>
      <xdr:row>82</xdr:row>
      <xdr:rowOff>12700</xdr:rowOff>
    </xdr:to>
    <xdr:cxnSp macro="">
      <xdr:nvCxnSpPr>
        <xdr:cNvPr id="368" name="直線コネクタ 367">
          <a:extLst>
            <a:ext uri="{FF2B5EF4-FFF2-40B4-BE49-F238E27FC236}">
              <a16:creationId xmlns:a16="http://schemas.microsoft.com/office/drawing/2014/main" id="{C6426A37-83DF-43C4-A610-17C3B42FD432}"/>
            </a:ext>
          </a:extLst>
        </xdr:cNvPr>
        <xdr:cNvCxnSpPr/>
      </xdr:nvCxnSpPr>
      <xdr:spPr>
        <a:xfrm flipV="1">
          <a:off x="7713980" y="13746480"/>
          <a:ext cx="78232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133350</xdr:rowOff>
    </xdr:from>
    <xdr:to>
      <xdr:col>41</xdr:col>
      <xdr:colOff>101600</xdr:colOff>
      <xdr:row>82</xdr:row>
      <xdr:rowOff>63500</xdr:rowOff>
    </xdr:to>
    <xdr:sp macro="" textlink="">
      <xdr:nvSpPr>
        <xdr:cNvPr id="369" name="楕円 368">
          <a:extLst>
            <a:ext uri="{FF2B5EF4-FFF2-40B4-BE49-F238E27FC236}">
              <a16:creationId xmlns:a16="http://schemas.microsoft.com/office/drawing/2014/main" id="{35DF9ADE-9B16-4F0F-871F-961619578962}"/>
            </a:ext>
          </a:extLst>
        </xdr:cNvPr>
        <xdr:cNvSpPr/>
      </xdr:nvSpPr>
      <xdr:spPr>
        <a:xfrm>
          <a:off x="6873240" y="137121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12700</xdr:rowOff>
    </xdr:from>
    <xdr:to>
      <xdr:col>45</xdr:col>
      <xdr:colOff>177800</xdr:colOff>
      <xdr:row>82</xdr:row>
      <xdr:rowOff>12700</xdr:rowOff>
    </xdr:to>
    <xdr:cxnSp macro="">
      <xdr:nvCxnSpPr>
        <xdr:cNvPr id="370" name="直線コネクタ 369">
          <a:extLst>
            <a:ext uri="{FF2B5EF4-FFF2-40B4-BE49-F238E27FC236}">
              <a16:creationId xmlns:a16="http://schemas.microsoft.com/office/drawing/2014/main" id="{E1BC4FF9-41A9-4ED0-9444-87140D77AFC3}"/>
            </a:ext>
          </a:extLst>
        </xdr:cNvPr>
        <xdr:cNvCxnSpPr/>
      </xdr:nvCxnSpPr>
      <xdr:spPr>
        <a:xfrm>
          <a:off x="6924040" y="1375918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146050</xdr:rowOff>
    </xdr:from>
    <xdr:to>
      <xdr:col>36</xdr:col>
      <xdr:colOff>165100</xdr:colOff>
      <xdr:row>82</xdr:row>
      <xdr:rowOff>76200</xdr:rowOff>
    </xdr:to>
    <xdr:sp macro="" textlink="">
      <xdr:nvSpPr>
        <xdr:cNvPr id="371" name="楕円 370">
          <a:extLst>
            <a:ext uri="{FF2B5EF4-FFF2-40B4-BE49-F238E27FC236}">
              <a16:creationId xmlns:a16="http://schemas.microsoft.com/office/drawing/2014/main" id="{D77A845E-EBD0-43EC-AC50-3F68A58FBCA6}"/>
            </a:ext>
          </a:extLst>
        </xdr:cNvPr>
        <xdr:cNvSpPr/>
      </xdr:nvSpPr>
      <xdr:spPr>
        <a:xfrm>
          <a:off x="6098540" y="137248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12700</xdr:rowOff>
    </xdr:from>
    <xdr:to>
      <xdr:col>41</xdr:col>
      <xdr:colOff>50800</xdr:colOff>
      <xdr:row>82</xdr:row>
      <xdr:rowOff>25400</xdr:rowOff>
    </xdr:to>
    <xdr:cxnSp macro="">
      <xdr:nvCxnSpPr>
        <xdr:cNvPr id="372" name="直線コネクタ 371">
          <a:extLst>
            <a:ext uri="{FF2B5EF4-FFF2-40B4-BE49-F238E27FC236}">
              <a16:creationId xmlns:a16="http://schemas.microsoft.com/office/drawing/2014/main" id="{6A92D4B6-1CCA-4D06-A6AE-938B56CF2187}"/>
            </a:ext>
          </a:extLst>
        </xdr:cNvPr>
        <xdr:cNvCxnSpPr/>
      </xdr:nvCxnSpPr>
      <xdr:spPr>
        <a:xfrm flipV="1">
          <a:off x="6149340" y="13759180"/>
          <a:ext cx="7747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79</xdr:row>
      <xdr:rowOff>48277</xdr:rowOff>
    </xdr:from>
    <xdr:ext cx="469744" cy="259045"/>
    <xdr:sp macro="" textlink="">
      <xdr:nvSpPr>
        <xdr:cNvPr id="373" name="n_1aveValue【福祉施設】&#10;一人当たり面積">
          <a:extLst>
            <a:ext uri="{FF2B5EF4-FFF2-40B4-BE49-F238E27FC236}">
              <a16:creationId xmlns:a16="http://schemas.microsoft.com/office/drawing/2014/main" id="{7B48CE88-4331-4E33-BD34-0CFED9BECC8F}"/>
            </a:ext>
          </a:extLst>
        </xdr:cNvPr>
        <xdr:cNvSpPr txBox="1"/>
      </xdr:nvSpPr>
      <xdr:spPr>
        <a:xfrm>
          <a:off x="8271587" y="1329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149877</xdr:rowOff>
    </xdr:from>
    <xdr:ext cx="469744" cy="259045"/>
    <xdr:sp macro="" textlink="">
      <xdr:nvSpPr>
        <xdr:cNvPr id="374" name="n_2aveValue【福祉施設】&#10;一人当たり面積">
          <a:extLst>
            <a:ext uri="{FF2B5EF4-FFF2-40B4-BE49-F238E27FC236}">
              <a16:creationId xmlns:a16="http://schemas.microsoft.com/office/drawing/2014/main" id="{D07A8018-4264-4F86-AF70-75F0B1661661}"/>
            </a:ext>
          </a:extLst>
        </xdr:cNvPr>
        <xdr:cNvSpPr txBox="1"/>
      </xdr:nvSpPr>
      <xdr:spPr>
        <a:xfrm>
          <a:off x="7509587" y="13393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149877</xdr:rowOff>
    </xdr:from>
    <xdr:ext cx="469744" cy="259045"/>
    <xdr:sp macro="" textlink="">
      <xdr:nvSpPr>
        <xdr:cNvPr id="375" name="n_3aveValue【福祉施設】&#10;一人当たり面積">
          <a:extLst>
            <a:ext uri="{FF2B5EF4-FFF2-40B4-BE49-F238E27FC236}">
              <a16:creationId xmlns:a16="http://schemas.microsoft.com/office/drawing/2014/main" id="{84F22917-EB55-45CB-A66F-7B52F8B725BE}"/>
            </a:ext>
          </a:extLst>
        </xdr:cNvPr>
        <xdr:cNvSpPr txBox="1"/>
      </xdr:nvSpPr>
      <xdr:spPr>
        <a:xfrm>
          <a:off x="6712027" y="13393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67327</xdr:rowOff>
    </xdr:from>
    <xdr:ext cx="469744" cy="259045"/>
    <xdr:sp macro="" textlink="">
      <xdr:nvSpPr>
        <xdr:cNvPr id="376" name="n_4aveValue【福祉施設】&#10;一人当たり面積">
          <a:extLst>
            <a:ext uri="{FF2B5EF4-FFF2-40B4-BE49-F238E27FC236}">
              <a16:creationId xmlns:a16="http://schemas.microsoft.com/office/drawing/2014/main" id="{4A9D326B-FA02-4DD3-9084-E8783C630221}"/>
            </a:ext>
          </a:extLst>
        </xdr:cNvPr>
        <xdr:cNvSpPr txBox="1"/>
      </xdr:nvSpPr>
      <xdr:spPr>
        <a:xfrm>
          <a:off x="593732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41927</xdr:rowOff>
    </xdr:from>
    <xdr:ext cx="469744" cy="259045"/>
    <xdr:sp macro="" textlink="">
      <xdr:nvSpPr>
        <xdr:cNvPr id="377" name="n_1mainValue【福祉施設】&#10;一人当たり面積">
          <a:extLst>
            <a:ext uri="{FF2B5EF4-FFF2-40B4-BE49-F238E27FC236}">
              <a16:creationId xmlns:a16="http://schemas.microsoft.com/office/drawing/2014/main" id="{6BBB58EF-34E5-4F43-A195-938DFEC9DD1E}"/>
            </a:ext>
          </a:extLst>
        </xdr:cNvPr>
        <xdr:cNvSpPr txBox="1"/>
      </xdr:nvSpPr>
      <xdr:spPr>
        <a:xfrm>
          <a:off x="8271587" y="13788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54627</xdr:rowOff>
    </xdr:from>
    <xdr:ext cx="469744" cy="259045"/>
    <xdr:sp macro="" textlink="">
      <xdr:nvSpPr>
        <xdr:cNvPr id="378" name="n_2mainValue【福祉施設】&#10;一人当たり面積">
          <a:extLst>
            <a:ext uri="{FF2B5EF4-FFF2-40B4-BE49-F238E27FC236}">
              <a16:creationId xmlns:a16="http://schemas.microsoft.com/office/drawing/2014/main" id="{05979BC6-388A-45E3-99D7-FE30A984F11C}"/>
            </a:ext>
          </a:extLst>
        </xdr:cNvPr>
        <xdr:cNvSpPr txBox="1"/>
      </xdr:nvSpPr>
      <xdr:spPr>
        <a:xfrm>
          <a:off x="7509587" y="13801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54627</xdr:rowOff>
    </xdr:from>
    <xdr:ext cx="469744" cy="259045"/>
    <xdr:sp macro="" textlink="">
      <xdr:nvSpPr>
        <xdr:cNvPr id="379" name="n_3mainValue【福祉施設】&#10;一人当たり面積">
          <a:extLst>
            <a:ext uri="{FF2B5EF4-FFF2-40B4-BE49-F238E27FC236}">
              <a16:creationId xmlns:a16="http://schemas.microsoft.com/office/drawing/2014/main" id="{4990F9C7-5B23-4000-A685-A33ECD505FC4}"/>
            </a:ext>
          </a:extLst>
        </xdr:cNvPr>
        <xdr:cNvSpPr txBox="1"/>
      </xdr:nvSpPr>
      <xdr:spPr>
        <a:xfrm>
          <a:off x="6712027" y="13801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92727</xdr:rowOff>
    </xdr:from>
    <xdr:ext cx="469744" cy="259045"/>
    <xdr:sp macro="" textlink="">
      <xdr:nvSpPr>
        <xdr:cNvPr id="380" name="n_4mainValue【福祉施設】&#10;一人当たり面積">
          <a:extLst>
            <a:ext uri="{FF2B5EF4-FFF2-40B4-BE49-F238E27FC236}">
              <a16:creationId xmlns:a16="http://schemas.microsoft.com/office/drawing/2014/main" id="{8F6B97FF-E7B3-4108-9B1F-CEE757FEDF3A}"/>
            </a:ext>
          </a:extLst>
        </xdr:cNvPr>
        <xdr:cNvSpPr txBox="1"/>
      </xdr:nvSpPr>
      <xdr:spPr>
        <a:xfrm>
          <a:off x="5937327" y="1350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CC7696AD-1BC4-4DC2-884D-8FC9AF34DD15}"/>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7F54D4D7-CD8D-49CB-992C-2506AC4D2A91}"/>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19DD56D8-2E8A-474F-8D47-37C5A3160AFC}"/>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F374A9FC-865F-45CB-89B1-C4B1C76172EF}"/>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56F120A4-8AA5-4AFA-8E4D-9C54F7B84969}"/>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85865387-4398-486C-B53E-05244396311A}"/>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AEFF0421-699A-403A-9A9B-37BCFE61987F}"/>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54687F90-0C09-48FF-B206-62030E0DD586}"/>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2F3935B0-605D-4061-96E6-338851A7AD38}"/>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36B32EED-2753-4476-9509-E8D9D38418D5}"/>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60BB1C54-01C9-4DBC-86C3-6FB7BA33DB9B}"/>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C99F3643-223A-495D-9381-CBAC3470B13E}"/>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93E70670-E51C-43F6-A74F-55E1E932574A}"/>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E051BFFC-63E6-4DA1-863B-11A704D116F9}"/>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4E3EA5AC-B2A3-48D1-A2BC-A5264B84EDEF}"/>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0C9E72CB-A6D0-41B3-97D6-129769AF0488}"/>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AC9177C5-48E8-4E21-AAB4-17AC5FB931A3}"/>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B210C5D1-C252-4EAD-80F3-A1297B6FAD6E}"/>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AAB00F26-E0AB-4230-A345-35C1B7B283E0}"/>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64DB7700-9BD7-4929-9E21-53A232B747A6}"/>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A3A81FA7-2454-4F97-A566-6CF7CE00F61F}"/>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D5924DFC-B7BD-462B-B313-E28F63EB80B4}"/>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F0200A60-D9D2-45C4-BF47-B9954A5B4508}"/>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FA3EA000-B6D1-4F51-9C09-68BA2023E233}"/>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121920</xdr:rowOff>
    </xdr:from>
    <xdr:to>
      <xdr:col>24</xdr:col>
      <xdr:colOff>62865</xdr:colOff>
      <xdr:row>108</xdr:row>
      <xdr:rowOff>0</xdr:rowOff>
    </xdr:to>
    <xdr:cxnSp macro="">
      <xdr:nvCxnSpPr>
        <xdr:cNvPr id="405" name="直線コネクタ 404">
          <a:extLst>
            <a:ext uri="{FF2B5EF4-FFF2-40B4-BE49-F238E27FC236}">
              <a16:creationId xmlns:a16="http://schemas.microsoft.com/office/drawing/2014/main" id="{33429366-DE90-4FCA-AC37-DD6503750E88}"/>
            </a:ext>
          </a:extLst>
        </xdr:cNvPr>
        <xdr:cNvCxnSpPr/>
      </xdr:nvCxnSpPr>
      <xdr:spPr>
        <a:xfrm flipV="1">
          <a:off x="4086225" y="1688592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3827</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EDAACD8F-F293-4EA1-AD24-438A768CBC18}"/>
            </a:ext>
          </a:extLst>
        </xdr:cNvPr>
        <xdr:cNvSpPr txBox="1"/>
      </xdr:nvSpPr>
      <xdr:spPr>
        <a:xfrm>
          <a:off x="4124960" y="1810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0</xdr:rowOff>
    </xdr:from>
    <xdr:to>
      <xdr:col>24</xdr:col>
      <xdr:colOff>152400</xdr:colOff>
      <xdr:row>108</xdr:row>
      <xdr:rowOff>0</xdr:rowOff>
    </xdr:to>
    <xdr:cxnSp macro="">
      <xdr:nvCxnSpPr>
        <xdr:cNvPr id="407" name="直線コネクタ 406">
          <a:extLst>
            <a:ext uri="{FF2B5EF4-FFF2-40B4-BE49-F238E27FC236}">
              <a16:creationId xmlns:a16="http://schemas.microsoft.com/office/drawing/2014/main" id="{DB2915F5-A36A-4F21-9B43-4737057CCF82}"/>
            </a:ext>
          </a:extLst>
        </xdr:cNvPr>
        <xdr:cNvCxnSpPr/>
      </xdr:nvCxnSpPr>
      <xdr:spPr>
        <a:xfrm>
          <a:off x="4020820" y="18105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68597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3C88D29D-8EE2-4BE1-BDBD-995F62705C37}"/>
            </a:ext>
          </a:extLst>
        </xdr:cNvPr>
        <xdr:cNvSpPr txBox="1"/>
      </xdr:nvSpPr>
      <xdr:spPr>
        <a:xfrm>
          <a:off x="4124960" y="16664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121920</xdr:rowOff>
    </xdr:from>
    <xdr:to>
      <xdr:col>24</xdr:col>
      <xdr:colOff>152400</xdr:colOff>
      <xdr:row>100</xdr:row>
      <xdr:rowOff>121920</xdr:rowOff>
    </xdr:to>
    <xdr:cxnSp macro="">
      <xdr:nvCxnSpPr>
        <xdr:cNvPr id="409" name="直線コネクタ 408">
          <a:extLst>
            <a:ext uri="{FF2B5EF4-FFF2-40B4-BE49-F238E27FC236}">
              <a16:creationId xmlns:a16="http://schemas.microsoft.com/office/drawing/2014/main" id="{01501FE7-996A-46F4-860E-82F4FEB1045B}"/>
            </a:ext>
          </a:extLst>
        </xdr:cNvPr>
        <xdr:cNvCxnSpPr/>
      </xdr:nvCxnSpPr>
      <xdr:spPr>
        <a:xfrm>
          <a:off x="4020820" y="168859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93997</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0BC4C941-54A9-4849-8955-B8E78BC0A830}"/>
            </a:ext>
          </a:extLst>
        </xdr:cNvPr>
        <xdr:cNvSpPr txBox="1"/>
      </xdr:nvSpPr>
      <xdr:spPr>
        <a:xfrm>
          <a:off x="4124960" y="17193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71120</xdr:rowOff>
    </xdr:from>
    <xdr:to>
      <xdr:col>24</xdr:col>
      <xdr:colOff>114300</xdr:colOff>
      <xdr:row>104</xdr:row>
      <xdr:rowOff>1270</xdr:rowOff>
    </xdr:to>
    <xdr:sp macro="" textlink="">
      <xdr:nvSpPr>
        <xdr:cNvPr id="411" name="フローチャート: 判断 410">
          <a:extLst>
            <a:ext uri="{FF2B5EF4-FFF2-40B4-BE49-F238E27FC236}">
              <a16:creationId xmlns:a16="http://schemas.microsoft.com/office/drawing/2014/main" id="{E10DE621-D103-4E5A-A8BE-A960B7E5F824}"/>
            </a:ext>
          </a:extLst>
        </xdr:cNvPr>
        <xdr:cNvSpPr/>
      </xdr:nvSpPr>
      <xdr:spPr>
        <a:xfrm>
          <a:off x="4036060" y="17338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38736</xdr:rowOff>
    </xdr:from>
    <xdr:to>
      <xdr:col>20</xdr:col>
      <xdr:colOff>38100</xdr:colOff>
      <xdr:row>103</xdr:row>
      <xdr:rowOff>140336</xdr:rowOff>
    </xdr:to>
    <xdr:sp macro="" textlink="">
      <xdr:nvSpPr>
        <xdr:cNvPr id="412" name="フローチャート: 判断 411">
          <a:extLst>
            <a:ext uri="{FF2B5EF4-FFF2-40B4-BE49-F238E27FC236}">
              <a16:creationId xmlns:a16="http://schemas.microsoft.com/office/drawing/2014/main" id="{BEBEE085-DB27-4C35-B3DB-362C22AB2DFF}"/>
            </a:ext>
          </a:extLst>
        </xdr:cNvPr>
        <xdr:cNvSpPr/>
      </xdr:nvSpPr>
      <xdr:spPr>
        <a:xfrm>
          <a:off x="3312160" y="173056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84455</xdr:rowOff>
    </xdr:from>
    <xdr:to>
      <xdr:col>15</xdr:col>
      <xdr:colOff>101600</xdr:colOff>
      <xdr:row>104</xdr:row>
      <xdr:rowOff>14605</xdr:rowOff>
    </xdr:to>
    <xdr:sp macro="" textlink="">
      <xdr:nvSpPr>
        <xdr:cNvPr id="413" name="フローチャート: 判断 412">
          <a:extLst>
            <a:ext uri="{FF2B5EF4-FFF2-40B4-BE49-F238E27FC236}">
              <a16:creationId xmlns:a16="http://schemas.microsoft.com/office/drawing/2014/main" id="{9193F30A-6504-45BE-947C-2DFA071FCB72}"/>
            </a:ext>
          </a:extLst>
        </xdr:cNvPr>
        <xdr:cNvSpPr/>
      </xdr:nvSpPr>
      <xdr:spPr>
        <a:xfrm>
          <a:off x="2514600" y="173513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48261</xdr:rowOff>
    </xdr:from>
    <xdr:to>
      <xdr:col>10</xdr:col>
      <xdr:colOff>165100</xdr:colOff>
      <xdr:row>103</xdr:row>
      <xdr:rowOff>149861</xdr:rowOff>
    </xdr:to>
    <xdr:sp macro="" textlink="">
      <xdr:nvSpPr>
        <xdr:cNvPr id="414" name="フローチャート: 判断 413">
          <a:extLst>
            <a:ext uri="{FF2B5EF4-FFF2-40B4-BE49-F238E27FC236}">
              <a16:creationId xmlns:a16="http://schemas.microsoft.com/office/drawing/2014/main" id="{104E1B25-945B-4055-966C-97B5FB8AC85F}"/>
            </a:ext>
          </a:extLst>
        </xdr:cNvPr>
        <xdr:cNvSpPr/>
      </xdr:nvSpPr>
      <xdr:spPr>
        <a:xfrm>
          <a:off x="1739900" y="173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27305</xdr:rowOff>
    </xdr:from>
    <xdr:to>
      <xdr:col>6</xdr:col>
      <xdr:colOff>38100</xdr:colOff>
      <xdr:row>103</xdr:row>
      <xdr:rowOff>128905</xdr:rowOff>
    </xdr:to>
    <xdr:sp macro="" textlink="">
      <xdr:nvSpPr>
        <xdr:cNvPr id="415" name="フローチャート: 判断 414">
          <a:extLst>
            <a:ext uri="{FF2B5EF4-FFF2-40B4-BE49-F238E27FC236}">
              <a16:creationId xmlns:a16="http://schemas.microsoft.com/office/drawing/2014/main" id="{7CBEB95B-E707-4F47-870F-50CDA6BBE7D8}"/>
            </a:ext>
          </a:extLst>
        </xdr:cNvPr>
        <xdr:cNvSpPr/>
      </xdr:nvSpPr>
      <xdr:spPr>
        <a:xfrm>
          <a:off x="965200" y="172942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E19B14E7-3842-4A28-A6D0-5F18419927D5}"/>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174FBBEF-0250-4613-8BAC-FC742DBAC775}"/>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C25EDAB3-2FB9-4801-B7B2-75B95B29ECC9}"/>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C59BDB4-56A7-4DA8-AE4D-6D7955B7BAF7}"/>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8A66C0F7-EF89-4711-B3DD-412A59B727C3}"/>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23495</xdr:rowOff>
    </xdr:from>
    <xdr:to>
      <xdr:col>24</xdr:col>
      <xdr:colOff>114300</xdr:colOff>
      <xdr:row>104</xdr:row>
      <xdr:rowOff>125095</xdr:rowOff>
    </xdr:to>
    <xdr:sp macro="" textlink="">
      <xdr:nvSpPr>
        <xdr:cNvPr id="421" name="楕円 420">
          <a:extLst>
            <a:ext uri="{FF2B5EF4-FFF2-40B4-BE49-F238E27FC236}">
              <a16:creationId xmlns:a16="http://schemas.microsoft.com/office/drawing/2014/main" id="{8A07D85C-FBE9-44EF-A374-58D5C6185DE1}"/>
            </a:ext>
          </a:extLst>
        </xdr:cNvPr>
        <xdr:cNvSpPr/>
      </xdr:nvSpPr>
      <xdr:spPr>
        <a:xfrm>
          <a:off x="4036060" y="1745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1922</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DA2BB719-3636-484C-9F00-2ABEB86AFC22}"/>
            </a:ext>
          </a:extLst>
        </xdr:cNvPr>
        <xdr:cNvSpPr txBox="1"/>
      </xdr:nvSpPr>
      <xdr:spPr>
        <a:xfrm>
          <a:off x="4124960" y="17436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158750</xdr:rowOff>
    </xdr:from>
    <xdr:to>
      <xdr:col>20</xdr:col>
      <xdr:colOff>38100</xdr:colOff>
      <xdr:row>104</xdr:row>
      <xdr:rowOff>88900</xdr:rowOff>
    </xdr:to>
    <xdr:sp macro="" textlink="">
      <xdr:nvSpPr>
        <xdr:cNvPr id="423" name="楕円 422">
          <a:extLst>
            <a:ext uri="{FF2B5EF4-FFF2-40B4-BE49-F238E27FC236}">
              <a16:creationId xmlns:a16="http://schemas.microsoft.com/office/drawing/2014/main" id="{039BD13C-6EDE-4E9F-803A-F23A33B1743D}"/>
            </a:ext>
          </a:extLst>
        </xdr:cNvPr>
        <xdr:cNvSpPr/>
      </xdr:nvSpPr>
      <xdr:spPr>
        <a:xfrm>
          <a:off x="3312160" y="174256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38100</xdr:rowOff>
    </xdr:from>
    <xdr:to>
      <xdr:col>24</xdr:col>
      <xdr:colOff>63500</xdr:colOff>
      <xdr:row>104</xdr:row>
      <xdr:rowOff>74295</xdr:rowOff>
    </xdr:to>
    <xdr:cxnSp macro="">
      <xdr:nvCxnSpPr>
        <xdr:cNvPr id="424" name="直線コネクタ 423">
          <a:extLst>
            <a:ext uri="{FF2B5EF4-FFF2-40B4-BE49-F238E27FC236}">
              <a16:creationId xmlns:a16="http://schemas.microsoft.com/office/drawing/2014/main" id="{472B6278-2A61-4905-BB23-0996C7BF5DAA}"/>
            </a:ext>
          </a:extLst>
        </xdr:cNvPr>
        <xdr:cNvCxnSpPr/>
      </xdr:nvCxnSpPr>
      <xdr:spPr>
        <a:xfrm>
          <a:off x="3355340" y="17472660"/>
          <a:ext cx="7315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120650</xdr:rowOff>
    </xdr:from>
    <xdr:to>
      <xdr:col>15</xdr:col>
      <xdr:colOff>101600</xdr:colOff>
      <xdr:row>104</xdr:row>
      <xdr:rowOff>50800</xdr:rowOff>
    </xdr:to>
    <xdr:sp macro="" textlink="">
      <xdr:nvSpPr>
        <xdr:cNvPr id="425" name="楕円 424">
          <a:extLst>
            <a:ext uri="{FF2B5EF4-FFF2-40B4-BE49-F238E27FC236}">
              <a16:creationId xmlns:a16="http://schemas.microsoft.com/office/drawing/2014/main" id="{63ED9016-B2D5-4411-A675-9F228AE9C246}"/>
            </a:ext>
          </a:extLst>
        </xdr:cNvPr>
        <xdr:cNvSpPr/>
      </xdr:nvSpPr>
      <xdr:spPr>
        <a:xfrm>
          <a:off x="2514600" y="17387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0</xdr:rowOff>
    </xdr:from>
    <xdr:to>
      <xdr:col>19</xdr:col>
      <xdr:colOff>177800</xdr:colOff>
      <xdr:row>104</xdr:row>
      <xdr:rowOff>38100</xdr:rowOff>
    </xdr:to>
    <xdr:cxnSp macro="">
      <xdr:nvCxnSpPr>
        <xdr:cNvPr id="426" name="直線コネクタ 425">
          <a:extLst>
            <a:ext uri="{FF2B5EF4-FFF2-40B4-BE49-F238E27FC236}">
              <a16:creationId xmlns:a16="http://schemas.microsoft.com/office/drawing/2014/main" id="{31757317-B030-4F12-8BAB-EE331CBB3B64}"/>
            </a:ext>
          </a:extLst>
        </xdr:cNvPr>
        <xdr:cNvCxnSpPr/>
      </xdr:nvCxnSpPr>
      <xdr:spPr>
        <a:xfrm>
          <a:off x="2565400" y="1743456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82550</xdr:rowOff>
    </xdr:from>
    <xdr:to>
      <xdr:col>10</xdr:col>
      <xdr:colOff>165100</xdr:colOff>
      <xdr:row>104</xdr:row>
      <xdr:rowOff>12700</xdr:rowOff>
    </xdr:to>
    <xdr:sp macro="" textlink="">
      <xdr:nvSpPr>
        <xdr:cNvPr id="427" name="楕円 426">
          <a:extLst>
            <a:ext uri="{FF2B5EF4-FFF2-40B4-BE49-F238E27FC236}">
              <a16:creationId xmlns:a16="http://schemas.microsoft.com/office/drawing/2014/main" id="{C9C62A54-4C90-495E-921E-116944FE27DF}"/>
            </a:ext>
          </a:extLst>
        </xdr:cNvPr>
        <xdr:cNvSpPr/>
      </xdr:nvSpPr>
      <xdr:spPr>
        <a:xfrm>
          <a:off x="1739900" y="17349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133350</xdr:rowOff>
    </xdr:from>
    <xdr:to>
      <xdr:col>15</xdr:col>
      <xdr:colOff>50800</xdr:colOff>
      <xdr:row>104</xdr:row>
      <xdr:rowOff>0</xdr:rowOff>
    </xdr:to>
    <xdr:cxnSp macro="">
      <xdr:nvCxnSpPr>
        <xdr:cNvPr id="428" name="直線コネクタ 427">
          <a:extLst>
            <a:ext uri="{FF2B5EF4-FFF2-40B4-BE49-F238E27FC236}">
              <a16:creationId xmlns:a16="http://schemas.microsoft.com/office/drawing/2014/main" id="{26EF062C-CF48-4C8F-9978-E11801CF4F51}"/>
            </a:ext>
          </a:extLst>
        </xdr:cNvPr>
        <xdr:cNvCxnSpPr/>
      </xdr:nvCxnSpPr>
      <xdr:spPr>
        <a:xfrm>
          <a:off x="1790700" y="1740027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44450</xdr:rowOff>
    </xdr:from>
    <xdr:to>
      <xdr:col>6</xdr:col>
      <xdr:colOff>38100</xdr:colOff>
      <xdr:row>103</xdr:row>
      <xdr:rowOff>146050</xdr:rowOff>
    </xdr:to>
    <xdr:sp macro="" textlink="">
      <xdr:nvSpPr>
        <xdr:cNvPr id="429" name="楕円 428">
          <a:extLst>
            <a:ext uri="{FF2B5EF4-FFF2-40B4-BE49-F238E27FC236}">
              <a16:creationId xmlns:a16="http://schemas.microsoft.com/office/drawing/2014/main" id="{86ED5BD3-81E8-4DE3-947D-7C7EDDD56205}"/>
            </a:ext>
          </a:extLst>
        </xdr:cNvPr>
        <xdr:cNvSpPr/>
      </xdr:nvSpPr>
      <xdr:spPr>
        <a:xfrm>
          <a:off x="965200" y="173113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95250</xdr:rowOff>
    </xdr:from>
    <xdr:to>
      <xdr:col>10</xdr:col>
      <xdr:colOff>114300</xdr:colOff>
      <xdr:row>103</xdr:row>
      <xdr:rowOff>133350</xdr:rowOff>
    </xdr:to>
    <xdr:cxnSp macro="">
      <xdr:nvCxnSpPr>
        <xdr:cNvPr id="430" name="直線コネクタ 429">
          <a:extLst>
            <a:ext uri="{FF2B5EF4-FFF2-40B4-BE49-F238E27FC236}">
              <a16:creationId xmlns:a16="http://schemas.microsoft.com/office/drawing/2014/main" id="{373438B7-8CE5-4357-B26D-A231F1B71595}"/>
            </a:ext>
          </a:extLst>
        </xdr:cNvPr>
        <xdr:cNvCxnSpPr/>
      </xdr:nvCxnSpPr>
      <xdr:spPr>
        <a:xfrm>
          <a:off x="1008380" y="1736217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156863</xdr:rowOff>
    </xdr:from>
    <xdr:ext cx="405111" cy="259045"/>
    <xdr:sp macro="" textlink="">
      <xdr:nvSpPr>
        <xdr:cNvPr id="431" name="n_1aveValue【市民会館】&#10;有形固定資産減価償却率">
          <a:extLst>
            <a:ext uri="{FF2B5EF4-FFF2-40B4-BE49-F238E27FC236}">
              <a16:creationId xmlns:a16="http://schemas.microsoft.com/office/drawing/2014/main" id="{3B1C4C0B-042D-4D77-B7AD-2E83110C2EE0}"/>
            </a:ext>
          </a:extLst>
        </xdr:cNvPr>
        <xdr:cNvSpPr txBox="1"/>
      </xdr:nvSpPr>
      <xdr:spPr>
        <a:xfrm>
          <a:off x="3170564" y="17088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31132</xdr:rowOff>
    </xdr:from>
    <xdr:ext cx="405111" cy="259045"/>
    <xdr:sp macro="" textlink="">
      <xdr:nvSpPr>
        <xdr:cNvPr id="432" name="n_2aveValue【市民会館】&#10;有形固定資産減価償却率">
          <a:extLst>
            <a:ext uri="{FF2B5EF4-FFF2-40B4-BE49-F238E27FC236}">
              <a16:creationId xmlns:a16="http://schemas.microsoft.com/office/drawing/2014/main" id="{A6DB874F-5577-450B-8C54-00E64FCD9B22}"/>
            </a:ext>
          </a:extLst>
        </xdr:cNvPr>
        <xdr:cNvSpPr txBox="1"/>
      </xdr:nvSpPr>
      <xdr:spPr>
        <a:xfrm>
          <a:off x="2385704" y="1713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166388</xdr:rowOff>
    </xdr:from>
    <xdr:ext cx="405111" cy="259045"/>
    <xdr:sp macro="" textlink="">
      <xdr:nvSpPr>
        <xdr:cNvPr id="433" name="n_3aveValue【市民会館】&#10;有形固定資産減価償却率">
          <a:extLst>
            <a:ext uri="{FF2B5EF4-FFF2-40B4-BE49-F238E27FC236}">
              <a16:creationId xmlns:a16="http://schemas.microsoft.com/office/drawing/2014/main" id="{E4286E29-88EB-48EE-81CE-6636795656F1}"/>
            </a:ext>
          </a:extLst>
        </xdr:cNvPr>
        <xdr:cNvSpPr txBox="1"/>
      </xdr:nvSpPr>
      <xdr:spPr>
        <a:xfrm>
          <a:off x="1611004" y="17098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145432</xdr:rowOff>
    </xdr:from>
    <xdr:ext cx="405111" cy="259045"/>
    <xdr:sp macro="" textlink="">
      <xdr:nvSpPr>
        <xdr:cNvPr id="434" name="n_4aveValue【市民会館】&#10;有形固定資産減価償却率">
          <a:extLst>
            <a:ext uri="{FF2B5EF4-FFF2-40B4-BE49-F238E27FC236}">
              <a16:creationId xmlns:a16="http://schemas.microsoft.com/office/drawing/2014/main" id="{A1BC75A8-0833-43FA-8499-3B3B1859A26B}"/>
            </a:ext>
          </a:extLst>
        </xdr:cNvPr>
        <xdr:cNvSpPr txBox="1"/>
      </xdr:nvSpPr>
      <xdr:spPr>
        <a:xfrm>
          <a:off x="836304" y="17077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80027</xdr:rowOff>
    </xdr:from>
    <xdr:ext cx="405111" cy="259045"/>
    <xdr:sp macro="" textlink="">
      <xdr:nvSpPr>
        <xdr:cNvPr id="435" name="n_1mainValue【市民会館】&#10;有形固定資産減価償却率">
          <a:extLst>
            <a:ext uri="{FF2B5EF4-FFF2-40B4-BE49-F238E27FC236}">
              <a16:creationId xmlns:a16="http://schemas.microsoft.com/office/drawing/2014/main" id="{BCA79113-3C20-4909-82E6-C21D4524C680}"/>
            </a:ext>
          </a:extLst>
        </xdr:cNvPr>
        <xdr:cNvSpPr txBox="1"/>
      </xdr:nvSpPr>
      <xdr:spPr>
        <a:xfrm>
          <a:off x="3170564" y="17514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41927</xdr:rowOff>
    </xdr:from>
    <xdr:ext cx="405111" cy="259045"/>
    <xdr:sp macro="" textlink="">
      <xdr:nvSpPr>
        <xdr:cNvPr id="436" name="n_2mainValue【市民会館】&#10;有形固定資産減価償却率">
          <a:extLst>
            <a:ext uri="{FF2B5EF4-FFF2-40B4-BE49-F238E27FC236}">
              <a16:creationId xmlns:a16="http://schemas.microsoft.com/office/drawing/2014/main" id="{B25F5EE9-3089-48CC-BFBD-3B1FE2BC0D42}"/>
            </a:ext>
          </a:extLst>
        </xdr:cNvPr>
        <xdr:cNvSpPr txBox="1"/>
      </xdr:nvSpPr>
      <xdr:spPr>
        <a:xfrm>
          <a:off x="2385704" y="17476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3827</xdr:rowOff>
    </xdr:from>
    <xdr:ext cx="405111" cy="259045"/>
    <xdr:sp macro="" textlink="">
      <xdr:nvSpPr>
        <xdr:cNvPr id="437" name="n_3mainValue【市民会館】&#10;有形固定資産減価償却率">
          <a:extLst>
            <a:ext uri="{FF2B5EF4-FFF2-40B4-BE49-F238E27FC236}">
              <a16:creationId xmlns:a16="http://schemas.microsoft.com/office/drawing/2014/main" id="{AAD5C07A-E9C3-4177-9F3D-C39CB49E4223}"/>
            </a:ext>
          </a:extLst>
        </xdr:cNvPr>
        <xdr:cNvSpPr txBox="1"/>
      </xdr:nvSpPr>
      <xdr:spPr>
        <a:xfrm>
          <a:off x="1611004" y="1743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137177</xdr:rowOff>
    </xdr:from>
    <xdr:ext cx="405111" cy="259045"/>
    <xdr:sp macro="" textlink="">
      <xdr:nvSpPr>
        <xdr:cNvPr id="438" name="n_4mainValue【市民会館】&#10;有形固定資産減価償却率">
          <a:extLst>
            <a:ext uri="{FF2B5EF4-FFF2-40B4-BE49-F238E27FC236}">
              <a16:creationId xmlns:a16="http://schemas.microsoft.com/office/drawing/2014/main" id="{47683292-BAAB-4E04-9E38-C1F0B6B74C89}"/>
            </a:ext>
          </a:extLst>
        </xdr:cNvPr>
        <xdr:cNvSpPr txBox="1"/>
      </xdr:nvSpPr>
      <xdr:spPr>
        <a:xfrm>
          <a:off x="836304" y="17404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43CC19FF-6E06-41FC-AA00-8A006F0BC744}"/>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95A103C5-9B44-48A2-862D-C417D257C187}"/>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C0370B72-C62A-4299-851A-E49EA674162A}"/>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AC6580AD-A236-4927-83D4-435D7C66857E}"/>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5ADDCDAC-EE4D-4D85-B10E-6F567C5F249D}"/>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F3B8D8DC-751F-48C8-B41D-225A47A6DA96}"/>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6BDBA9C4-5EE3-493F-94AD-9FDA28781FC7}"/>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F70C4148-2323-41B2-8EEF-A8011BC161B9}"/>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F5697CB1-A182-4B7A-9C09-C533DB976B32}"/>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14D0A2AB-C44D-420C-B09E-97A4D0B2514C}"/>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110</xdr:row>
      <xdr:rowOff>48277</xdr:rowOff>
    </xdr:from>
    <xdr:ext cx="467179" cy="259045"/>
    <xdr:sp macro="" textlink="">
      <xdr:nvSpPr>
        <xdr:cNvPr id="449" name="テキスト ボックス 448">
          <a:extLst>
            <a:ext uri="{FF2B5EF4-FFF2-40B4-BE49-F238E27FC236}">
              <a16:creationId xmlns:a16="http://schemas.microsoft.com/office/drawing/2014/main" id="{61064C9B-A9D8-4FA9-BBA0-6E362F3C38F1}"/>
            </a:ext>
          </a:extLst>
        </xdr:cNvPr>
        <xdr:cNvSpPr txBox="1"/>
      </xdr:nvSpPr>
      <xdr:spPr>
        <a:xfrm>
          <a:off x="54053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108</xdr:row>
      <xdr:rowOff>152400</xdr:rowOff>
    </xdr:from>
    <xdr:to>
      <xdr:col>59</xdr:col>
      <xdr:colOff>50800</xdr:colOff>
      <xdr:row>108</xdr:row>
      <xdr:rowOff>152400</xdr:rowOff>
    </xdr:to>
    <xdr:cxnSp macro="">
      <xdr:nvCxnSpPr>
        <xdr:cNvPr id="450" name="直線コネクタ 449">
          <a:extLst>
            <a:ext uri="{FF2B5EF4-FFF2-40B4-BE49-F238E27FC236}">
              <a16:creationId xmlns:a16="http://schemas.microsoft.com/office/drawing/2014/main" id="{016307BD-C8FF-448F-9C6B-129545327E63}"/>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1" name="テキスト ボックス 450">
          <a:extLst>
            <a:ext uri="{FF2B5EF4-FFF2-40B4-BE49-F238E27FC236}">
              <a16:creationId xmlns:a16="http://schemas.microsoft.com/office/drawing/2014/main" id="{C5F6DFAB-DD4B-47D1-9307-20BE7484A715}"/>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2" name="直線コネクタ 451">
          <a:extLst>
            <a:ext uri="{FF2B5EF4-FFF2-40B4-BE49-F238E27FC236}">
              <a16:creationId xmlns:a16="http://schemas.microsoft.com/office/drawing/2014/main" id="{7FABECE7-E47C-4FD8-8E09-E11D668981A4}"/>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3" name="テキスト ボックス 452">
          <a:extLst>
            <a:ext uri="{FF2B5EF4-FFF2-40B4-BE49-F238E27FC236}">
              <a16:creationId xmlns:a16="http://schemas.microsoft.com/office/drawing/2014/main" id="{9D1A1CAE-061B-4A68-A1DA-A68BEFEF0BBD}"/>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4" name="直線コネクタ 453">
          <a:extLst>
            <a:ext uri="{FF2B5EF4-FFF2-40B4-BE49-F238E27FC236}">
              <a16:creationId xmlns:a16="http://schemas.microsoft.com/office/drawing/2014/main" id="{7A07F346-4983-45E4-82E2-75B8C650EED9}"/>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5" name="テキスト ボックス 454">
          <a:extLst>
            <a:ext uri="{FF2B5EF4-FFF2-40B4-BE49-F238E27FC236}">
              <a16:creationId xmlns:a16="http://schemas.microsoft.com/office/drawing/2014/main" id="{724A6201-5713-4A8B-BF18-81F484CA1B67}"/>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6" name="直線コネクタ 455">
          <a:extLst>
            <a:ext uri="{FF2B5EF4-FFF2-40B4-BE49-F238E27FC236}">
              <a16:creationId xmlns:a16="http://schemas.microsoft.com/office/drawing/2014/main" id="{A6644F21-3130-4526-846E-D40B7D44BFC9}"/>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7" name="テキスト ボックス 456">
          <a:extLst>
            <a:ext uri="{FF2B5EF4-FFF2-40B4-BE49-F238E27FC236}">
              <a16:creationId xmlns:a16="http://schemas.microsoft.com/office/drawing/2014/main" id="{94F1154F-FE86-4917-984D-80E0833B844C}"/>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8" name="直線コネクタ 457">
          <a:extLst>
            <a:ext uri="{FF2B5EF4-FFF2-40B4-BE49-F238E27FC236}">
              <a16:creationId xmlns:a16="http://schemas.microsoft.com/office/drawing/2014/main" id="{E1053380-2982-4DF7-876C-81FA7FB6D44E}"/>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9" name="テキスト ボックス 458">
          <a:extLst>
            <a:ext uri="{FF2B5EF4-FFF2-40B4-BE49-F238E27FC236}">
              <a16:creationId xmlns:a16="http://schemas.microsoft.com/office/drawing/2014/main" id="{7C682719-7703-472A-8DF1-59D1C507729D}"/>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0" name="直線コネクタ 459">
          <a:extLst>
            <a:ext uri="{FF2B5EF4-FFF2-40B4-BE49-F238E27FC236}">
              <a16:creationId xmlns:a16="http://schemas.microsoft.com/office/drawing/2014/main" id="{EE0BC9BC-0F6D-4DD6-9A7C-7083AE3210F1}"/>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1" name="テキスト ボックス 460">
          <a:extLst>
            <a:ext uri="{FF2B5EF4-FFF2-40B4-BE49-F238E27FC236}">
              <a16:creationId xmlns:a16="http://schemas.microsoft.com/office/drawing/2014/main" id="{3E7F04E5-7B0C-4B51-8B2F-031C3FA89EEF}"/>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2" name="【市民会館】&#10;一人当たり面積グラフ枠">
          <a:extLst>
            <a:ext uri="{FF2B5EF4-FFF2-40B4-BE49-F238E27FC236}">
              <a16:creationId xmlns:a16="http://schemas.microsoft.com/office/drawing/2014/main" id="{D92C3FF9-C87E-4011-A328-35884371D56C}"/>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133350</xdr:rowOff>
    </xdr:from>
    <xdr:to>
      <xdr:col>54</xdr:col>
      <xdr:colOff>189865</xdr:colOff>
      <xdr:row>108</xdr:row>
      <xdr:rowOff>30480</xdr:rowOff>
    </xdr:to>
    <xdr:cxnSp macro="">
      <xdr:nvCxnSpPr>
        <xdr:cNvPr id="463" name="直線コネクタ 462">
          <a:extLst>
            <a:ext uri="{FF2B5EF4-FFF2-40B4-BE49-F238E27FC236}">
              <a16:creationId xmlns:a16="http://schemas.microsoft.com/office/drawing/2014/main" id="{94411B4E-C4EA-4FBD-A736-E49DF5B15428}"/>
            </a:ext>
          </a:extLst>
        </xdr:cNvPr>
        <xdr:cNvCxnSpPr/>
      </xdr:nvCxnSpPr>
      <xdr:spPr>
        <a:xfrm flipV="1">
          <a:off x="9219565" y="1672971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64" name="【市民会館】&#10;一人当たり面積最小値テキスト">
          <a:extLst>
            <a:ext uri="{FF2B5EF4-FFF2-40B4-BE49-F238E27FC236}">
              <a16:creationId xmlns:a16="http://schemas.microsoft.com/office/drawing/2014/main" id="{78CDB081-BC07-44DC-A544-5857A27607CD}"/>
            </a:ext>
          </a:extLst>
        </xdr:cNvPr>
        <xdr:cNvSpPr txBox="1"/>
      </xdr:nvSpPr>
      <xdr:spPr>
        <a:xfrm>
          <a:off x="925830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65" name="直線コネクタ 464">
          <a:extLst>
            <a:ext uri="{FF2B5EF4-FFF2-40B4-BE49-F238E27FC236}">
              <a16:creationId xmlns:a16="http://schemas.microsoft.com/office/drawing/2014/main" id="{5B281BD2-9C11-4DD8-A62E-C596072033F4}"/>
            </a:ext>
          </a:extLst>
        </xdr:cNvPr>
        <xdr:cNvCxnSpPr/>
      </xdr:nvCxnSpPr>
      <xdr:spPr>
        <a:xfrm>
          <a:off x="9154160" y="18135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80027</xdr:rowOff>
    </xdr:from>
    <xdr:ext cx="469744" cy="259045"/>
    <xdr:sp macro="" textlink="">
      <xdr:nvSpPr>
        <xdr:cNvPr id="466" name="【市民会館】&#10;一人当たり面積最大値テキスト">
          <a:extLst>
            <a:ext uri="{FF2B5EF4-FFF2-40B4-BE49-F238E27FC236}">
              <a16:creationId xmlns:a16="http://schemas.microsoft.com/office/drawing/2014/main" id="{E3DA5504-B72F-4D2A-9F41-08D48C71144E}"/>
            </a:ext>
          </a:extLst>
        </xdr:cNvPr>
        <xdr:cNvSpPr txBox="1"/>
      </xdr:nvSpPr>
      <xdr:spPr>
        <a:xfrm>
          <a:off x="9258300" y="16508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133350</xdr:rowOff>
    </xdr:from>
    <xdr:to>
      <xdr:col>55</xdr:col>
      <xdr:colOff>88900</xdr:colOff>
      <xdr:row>99</xdr:row>
      <xdr:rowOff>133350</xdr:rowOff>
    </xdr:to>
    <xdr:cxnSp macro="">
      <xdr:nvCxnSpPr>
        <xdr:cNvPr id="467" name="直線コネクタ 466">
          <a:extLst>
            <a:ext uri="{FF2B5EF4-FFF2-40B4-BE49-F238E27FC236}">
              <a16:creationId xmlns:a16="http://schemas.microsoft.com/office/drawing/2014/main" id="{A5EE31C7-89C1-4B07-8078-D3B1F1EB5E8F}"/>
            </a:ext>
          </a:extLst>
        </xdr:cNvPr>
        <xdr:cNvCxnSpPr/>
      </xdr:nvCxnSpPr>
      <xdr:spPr>
        <a:xfrm>
          <a:off x="9154160" y="16729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102</xdr:row>
      <xdr:rowOff>90188</xdr:rowOff>
    </xdr:from>
    <xdr:ext cx="469744" cy="259045"/>
    <xdr:sp macro="" textlink="">
      <xdr:nvSpPr>
        <xdr:cNvPr id="468" name="【市民会館】&#10;一人当たり面積平均値テキスト">
          <a:extLst>
            <a:ext uri="{FF2B5EF4-FFF2-40B4-BE49-F238E27FC236}">
              <a16:creationId xmlns:a16="http://schemas.microsoft.com/office/drawing/2014/main" id="{DA1A38FF-761D-4598-85ED-EC2A27356743}"/>
            </a:ext>
          </a:extLst>
        </xdr:cNvPr>
        <xdr:cNvSpPr txBox="1"/>
      </xdr:nvSpPr>
      <xdr:spPr>
        <a:xfrm>
          <a:off x="9258300" y="171894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67311</xdr:rowOff>
    </xdr:from>
    <xdr:to>
      <xdr:col>55</xdr:col>
      <xdr:colOff>50800</xdr:colOff>
      <xdr:row>103</xdr:row>
      <xdr:rowOff>168911</xdr:rowOff>
    </xdr:to>
    <xdr:sp macro="" textlink="">
      <xdr:nvSpPr>
        <xdr:cNvPr id="469" name="フローチャート: 判断 468">
          <a:extLst>
            <a:ext uri="{FF2B5EF4-FFF2-40B4-BE49-F238E27FC236}">
              <a16:creationId xmlns:a16="http://schemas.microsoft.com/office/drawing/2014/main" id="{907C5E42-D955-4EA9-8535-56BDB5643226}"/>
            </a:ext>
          </a:extLst>
        </xdr:cNvPr>
        <xdr:cNvSpPr/>
      </xdr:nvSpPr>
      <xdr:spPr>
        <a:xfrm>
          <a:off x="9192260" y="1733423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82550</xdr:rowOff>
    </xdr:from>
    <xdr:to>
      <xdr:col>50</xdr:col>
      <xdr:colOff>165100</xdr:colOff>
      <xdr:row>104</xdr:row>
      <xdr:rowOff>12700</xdr:rowOff>
    </xdr:to>
    <xdr:sp macro="" textlink="">
      <xdr:nvSpPr>
        <xdr:cNvPr id="470" name="フローチャート: 判断 469">
          <a:extLst>
            <a:ext uri="{FF2B5EF4-FFF2-40B4-BE49-F238E27FC236}">
              <a16:creationId xmlns:a16="http://schemas.microsoft.com/office/drawing/2014/main" id="{804C0B07-B588-45E7-BFDE-D9316BBEFEC3}"/>
            </a:ext>
          </a:extLst>
        </xdr:cNvPr>
        <xdr:cNvSpPr/>
      </xdr:nvSpPr>
      <xdr:spPr>
        <a:xfrm>
          <a:off x="8445500" y="17349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10161</xdr:rowOff>
    </xdr:from>
    <xdr:to>
      <xdr:col>46</xdr:col>
      <xdr:colOff>38100</xdr:colOff>
      <xdr:row>104</xdr:row>
      <xdr:rowOff>111761</xdr:rowOff>
    </xdr:to>
    <xdr:sp macro="" textlink="">
      <xdr:nvSpPr>
        <xdr:cNvPr id="471" name="フローチャート: 判断 470">
          <a:extLst>
            <a:ext uri="{FF2B5EF4-FFF2-40B4-BE49-F238E27FC236}">
              <a16:creationId xmlns:a16="http://schemas.microsoft.com/office/drawing/2014/main" id="{E6B9316A-71D0-475B-ABB8-D4FE4D06EF21}"/>
            </a:ext>
          </a:extLst>
        </xdr:cNvPr>
        <xdr:cNvSpPr/>
      </xdr:nvSpPr>
      <xdr:spPr>
        <a:xfrm>
          <a:off x="7670800" y="174447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25400</xdr:rowOff>
    </xdr:from>
    <xdr:to>
      <xdr:col>41</xdr:col>
      <xdr:colOff>101600</xdr:colOff>
      <xdr:row>104</xdr:row>
      <xdr:rowOff>127000</xdr:rowOff>
    </xdr:to>
    <xdr:sp macro="" textlink="">
      <xdr:nvSpPr>
        <xdr:cNvPr id="472" name="フローチャート: 判断 471">
          <a:extLst>
            <a:ext uri="{FF2B5EF4-FFF2-40B4-BE49-F238E27FC236}">
              <a16:creationId xmlns:a16="http://schemas.microsoft.com/office/drawing/2014/main" id="{150246FD-D4AD-4E36-8EA7-95E5A27CB71C}"/>
            </a:ext>
          </a:extLst>
        </xdr:cNvPr>
        <xdr:cNvSpPr/>
      </xdr:nvSpPr>
      <xdr:spPr>
        <a:xfrm>
          <a:off x="6873240" y="1745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10161</xdr:rowOff>
    </xdr:from>
    <xdr:to>
      <xdr:col>36</xdr:col>
      <xdr:colOff>165100</xdr:colOff>
      <xdr:row>106</xdr:row>
      <xdr:rowOff>111761</xdr:rowOff>
    </xdr:to>
    <xdr:sp macro="" textlink="">
      <xdr:nvSpPr>
        <xdr:cNvPr id="473" name="フローチャート: 判断 472">
          <a:extLst>
            <a:ext uri="{FF2B5EF4-FFF2-40B4-BE49-F238E27FC236}">
              <a16:creationId xmlns:a16="http://schemas.microsoft.com/office/drawing/2014/main" id="{A7FB3297-C905-4A54-9E47-0D7419D51726}"/>
            </a:ext>
          </a:extLst>
        </xdr:cNvPr>
        <xdr:cNvSpPr/>
      </xdr:nvSpPr>
      <xdr:spPr>
        <a:xfrm>
          <a:off x="6098540" y="1778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77DB906B-3D48-4697-A830-33B7670ADC47}"/>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73C75803-57A2-4F4C-AF2C-70CEF69C53B4}"/>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FA537056-33EF-4134-B94B-31A8F2771ACD}"/>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F871633D-F73E-45B4-A1BB-8F0CEE4B01D4}"/>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7D71F633-A901-45B7-A37A-82BCA6DAA8F9}"/>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151130</xdr:rowOff>
    </xdr:from>
    <xdr:to>
      <xdr:col>55</xdr:col>
      <xdr:colOff>50800</xdr:colOff>
      <xdr:row>108</xdr:row>
      <xdr:rowOff>81280</xdr:rowOff>
    </xdr:to>
    <xdr:sp macro="" textlink="">
      <xdr:nvSpPr>
        <xdr:cNvPr id="479" name="楕円 478">
          <a:extLst>
            <a:ext uri="{FF2B5EF4-FFF2-40B4-BE49-F238E27FC236}">
              <a16:creationId xmlns:a16="http://schemas.microsoft.com/office/drawing/2014/main" id="{87631EBC-0AFE-4556-BFE7-4FAA0961A17A}"/>
            </a:ext>
          </a:extLst>
        </xdr:cNvPr>
        <xdr:cNvSpPr/>
      </xdr:nvSpPr>
      <xdr:spPr>
        <a:xfrm>
          <a:off x="9192260" y="180886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66057</xdr:rowOff>
    </xdr:from>
    <xdr:ext cx="469744" cy="259045"/>
    <xdr:sp macro="" textlink="">
      <xdr:nvSpPr>
        <xdr:cNvPr id="480" name="【市民会館】&#10;一人当たり面積該当値テキスト">
          <a:extLst>
            <a:ext uri="{FF2B5EF4-FFF2-40B4-BE49-F238E27FC236}">
              <a16:creationId xmlns:a16="http://schemas.microsoft.com/office/drawing/2014/main" id="{72B51740-247B-4EA1-8E4F-1D4E9DDEF9A9}"/>
            </a:ext>
          </a:extLst>
        </xdr:cNvPr>
        <xdr:cNvSpPr txBox="1"/>
      </xdr:nvSpPr>
      <xdr:spPr>
        <a:xfrm>
          <a:off x="9258300" y="1800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151130</xdr:rowOff>
    </xdr:from>
    <xdr:to>
      <xdr:col>50</xdr:col>
      <xdr:colOff>165100</xdr:colOff>
      <xdr:row>108</xdr:row>
      <xdr:rowOff>81280</xdr:rowOff>
    </xdr:to>
    <xdr:sp macro="" textlink="">
      <xdr:nvSpPr>
        <xdr:cNvPr id="481" name="楕円 480">
          <a:extLst>
            <a:ext uri="{FF2B5EF4-FFF2-40B4-BE49-F238E27FC236}">
              <a16:creationId xmlns:a16="http://schemas.microsoft.com/office/drawing/2014/main" id="{EAA06AA1-792B-434A-B584-A5C93490DEEB}"/>
            </a:ext>
          </a:extLst>
        </xdr:cNvPr>
        <xdr:cNvSpPr/>
      </xdr:nvSpPr>
      <xdr:spPr>
        <a:xfrm>
          <a:off x="8445500" y="18088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30480</xdr:rowOff>
    </xdr:from>
    <xdr:to>
      <xdr:col>55</xdr:col>
      <xdr:colOff>0</xdr:colOff>
      <xdr:row>108</xdr:row>
      <xdr:rowOff>30480</xdr:rowOff>
    </xdr:to>
    <xdr:cxnSp macro="">
      <xdr:nvCxnSpPr>
        <xdr:cNvPr id="482" name="直線コネクタ 481">
          <a:extLst>
            <a:ext uri="{FF2B5EF4-FFF2-40B4-BE49-F238E27FC236}">
              <a16:creationId xmlns:a16="http://schemas.microsoft.com/office/drawing/2014/main" id="{C5FF82F0-BD1B-4236-B3C5-BE018FB8C222}"/>
            </a:ext>
          </a:extLst>
        </xdr:cNvPr>
        <xdr:cNvCxnSpPr/>
      </xdr:nvCxnSpPr>
      <xdr:spPr>
        <a:xfrm>
          <a:off x="8496300" y="1813560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158750</xdr:rowOff>
    </xdr:from>
    <xdr:to>
      <xdr:col>46</xdr:col>
      <xdr:colOff>38100</xdr:colOff>
      <xdr:row>108</xdr:row>
      <xdr:rowOff>88900</xdr:rowOff>
    </xdr:to>
    <xdr:sp macro="" textlink="">
      <xdr:nvSpPr>
        <xdr:cNvPr id="483" name="楕円 482">
          <a:extLst>
            <a:ext uri="{FF2B5EF4-FFF2-40B4-BE49-F238E27FC236}">
              <a16:creationId xmlns:a16="http://schemas.microsoft.com/office/drawing/2014/main" id="{4474121B-547B-4E11-8701-24D13E5A7E0B}"/>
            </a:ext>
          </a:extLst>
        </xdr:cNvPr>
        <xdr:cNvSpPr/>
      </xdr:nvSpPr>
      <xdr:spPr>
        <a:xfrm>
          <a:off x="7670800" y="180962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30480</xdr:rowOff>
    </xdr:from>
    <xdr:to>
      <xdr:col>50</xdr:col>
      <xdr:colOff>114300</xdr:colOff>
      <xdr:row>108</xdr:row>
      <xdr:rowOff>38100</xdr:rowOff>
    </xdr:to>
    <xdr:cxnSp macro="">
      <xdr:nvCxnSpPr>
        <xdr:cNvPr id="484" name="直線コネクタ 483">
          <a:extLst>
            <a:ext uri="{FF2B5EF4-FFF2-40B4-BE49-F238E27FC236}">
              <a16:creationId xmlns:a16="http://schemas.microsoft.com/office/drawing/2014/main" id="{3960406F-8294-41B3-826F-C2E32A8B28FC}"/>
            </a:ext>
          </a:extLst>
        </xdr:cNvPr>
        <xdr:cNvCxnSpPr/>
      </xdr:nvCxnSpPr>
      <xdr:spPr>
        <a:xfrm flipV="1">
          <a:off x="7713980" y="1813560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158750</xdr:rowOff>
    </xdr:from>
    <xdr:to>
      <xdr:col>41</xdr:col>
      <xdr:colOff>101600</xdr:colOff>
      <xdr:row>108</xdr:row>
      <xdr:rowOff>88900</xdr:rowOff>
    </xdr:to>
    <xdr:sp macro="" textlink="">
      <xdr:nvSpPr>
        <xdr:cNvPr id="485" name="楕円 484">
          <a:extLst>
            <a:ext uri="{FF2B5EF4-FFF2-40B4-BE49-F238E27FC236}">
              <a16:creationId xmlns:a16="http://schemas.microsoft.com/office/drawing/2014/main" id="{E589C297-920B-4822-A3FA-64E12F46545D}"/>
            </a:ext>
          </a:extLst>
        </xdr:cNvPr>
        <xdr:cNvSpPr/>
      </xdr:nvSpPr>
      <xdr:spPr>
        <a:xfrm>
          <a:off x="6873240" y="18096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38100</xdr:rowOff>
    </xdr:from>
    <xdr:to>
      <xdr:col>45</xdr:col>
      <xdr:colOff>177800</xdr:colOff>
      <xdr:row>108</xdr:row>
      <xdr:rowOff>38100</xdr:rowOff>
    </xdr:to>
    <xdr:cxnSp macro="">
      <xdr:nvCxnSpPr>
        <xdr:cNvPr id="486" name="直線コネクタ 485">
          <a:extLst>
            <a:ext uri="{FF2B5EF4-FFF2-40B4-BE49-F238E27FC236}">
              <a16:creationId xmlns:a16="http://schemas.microsoft.com/office/drawing/2014/main" id="{4C2D3003-EEC9-4108-A9CD-D219644C5167}"/>
            </a:ext>
          </a:extLst>
        </xdr:cNvPr>
        <xdr:cNvCxnSpPr/>
      </xdr:nvCxnSpPr>
      <xdr:spPr>
        <a:xfrm>
          <a:off x="6924040" y="181432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166370</xdr:rowOff>
    </xdr:from>
    <xdr:to>
      <xdr:col>36</xdr:col>
      <xdr:colOff>165100</xdr:colOff>
      <xdr:row>108</xdr:row>
      <xdr:rowOff>96520</xdr:rowOff>
    </xdr:to>
    <xdr:sp macro="" textlink="">
      <xdr:nvSpPr>
        <xdr:cNvPr id="487" name="楕円 486">
          <a:extLst>
            <a:ext uri="{FF2B5EF4-FFF2-40B4-BE49-F238E27FC236}">
              <a16:creationId xmlns:a16="http://schemas.microsoft.com/office/drawing/2014/main" id="{756CC805-6F8C-4C07-A2F5-E64C0A3D47D3}"/>
            </a:ext>
          </a:extLst>
        </xdr:cNvPr>
        <xdr:cNvSpPr/>
      </xdr:nvSpPr>
      <xdr:spPr>
        <a:xfrm>
          <a:off x="6098540" y="18103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38100</xdr:rowOff>
    </xdr:from>
    <xdr:to>
      <xdr:col>41</xdr:col>
      <xdr:colOff>50800</xdr:colOff>
      <xdr:row>108</xdr:row>
      <xdr:rowOff>45720</xdr:rowOff>
    </xdr:to>
    <xdr:cxnSp macro="">
      <xdr:nvCxnSpPr>
        <xdr:cNvPr id="488" name="直線コネクタ 487">
          <a:extLst>
            <a:ext uri="{FF2B5EF4-FFF2-40B4-BE49-F238E27FC236}">
              <a16:creationId xmlns:a16="http://schemas.microsoft.com/office/drawing/2014/main" id="{1DCB34B6-62BC-472B-9336-3CC7BAC13064}"/>
            </a:ext>
          </a:extLst>
        </xdr:cNvPr>
        <xdr:cNvCxnSpPr/>
      </xdr:nvCxnSpPr>
      <xdr:spPr>
        <a:xfrm flipV="1">
          <a:off x="6149340" y="18143220"/>
          <a:ext cx="7747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102</xdr:row>
      <xdr:rowOff>29227</xdr:rowOff>
    </xdr:from>
    <xdr:ext cx="469744" cy="259045"/>
    <xdr:sp macro="" textlink="">
      <xdr:nvSpPr>
        <xdr:cNvPr id="489" name="n_1aveValue【市民会館】&#10;一人当たり面積">
          <a:extLst>
            <a:ext uri="{FF2B5EF4-FFF2-40B4-BE49-F238E27FC236}">
              <a16:creationId xmlns:a16="http://schemas.microsoft.com/office/drawing/2014/main" id="{74289C42-217B-429D-9048-FDC6A92AF712}"/>
            </a:ext>
          </a:extLst>
        </xdr:cNvPr>
        <xdr:cNvSpPr txBox="1"/>
      </xdr:nvSpPr>
      <xdr:spPr>
        <a:xfrm>
          <a:off x="8271587" y="1712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128288</xdr:rowOff>
    </xdr:from>
    <xdr:ext cx="469744" cy="259045"/>
    <xdr:sp macro="" textlink="">
      <xdr:nvSpPr>
        <xdr:cNvPr id="490" name="n_2aveValue【市民会館】&#10;一人当たり面積">
          <a:extLst>
            <a:ext uri="{FF2B5EF4-FFF2-40B4-BE49-F238E27FC236}">
              <a16:creationId xmlns:a16="http://schemas.microsoft.com/office/drawing/2014/main" id="{F160EE9C-0DA4-49B6-95BB-25E44D284937}"/>
            </a:ext>
          </a:extLst>
        </xdr:cNvPr>
        <xdr:cNvSpPr txBox="1"/>
      </xdr:nvSpPr>
      <xdr:spPr>
        <a:xfrm>
          <a:off x="7509587" y="17227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143527</xdr:rowOff>
    </xdr:from>
    <xdr:ext cx="469744" cy="259045"/>
    <xdr:sp macro="" textlink="">
      <xdr:nvSpPr>
        <xdr:cNvPr id="491" name="n_3aveValue【市民会館】&#10;一人当たり面積">
          <a:extLst>
            <a:ext uri="{FF2B5EF4-FFF2-40B4-BE49-F238E27FC236}">
              <a16:creationId xmlns:a16="http://schemas.microsoft.com/office/drawing/2014/main" id="{251EE08C-B634-4A3F-8189-1CBD7442DDE9}"/>
            </a:ext>
          </a:extLst>
        </xdr:cNvPr>
        <xdr:cNvSpPr txBox="1"/>
      </xdr:nvSpPr>
      <xdr:spPr>
        <a:xfrm>
          <a:off x="6712027" y="1724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128288</xdr:rowOff>
    </xdr:from>
    <xdr:ext cx="469744" cy="259045"/>
    <xdr:sp macro="" textlink="">
      <xdr:nvSpPr>
        <xdr:cNvPr id="492" name="n_4aveValue【市民会館】&#10;一人当たり面積">
          <a:extLst>
            <a:ext uri="{FF2B5EF4-FFF2-40B4-BE49-F238E27FC236}">
              <a16:creationId xmlns:a16="http://schemas.microsoft.com/office/drawing/2014/main" id="{044BFFFB-384A-44E7-A026-D236018E62DB}"/>
            </a:ext>
          </a:extLst>
        </xdr:cNvPr>
        <xdr:cNvSpPr txBox="1"/>
      </xdr:nvSpPr>
      <xdr:spPr>
        <a:xfrm>
          <a:off x="5937327" y="17562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72407</xdr:rowOff>
    </xdr:from>
    <xdr:ext cx="469744" cy="259045"/>
    <xdr:sp macro="" textlink="">
      <xdr:nvSpPr>
        <xdr:cNvPr id="493" name="n_1mainValue【市民会館】&#10;一人当たり面積">
          <a:extLst>
            <a:ext uri="{FF2B5EF4-FFF2-40B4-BE49-F238E27FC236}">
              <a16:creationId xmlns:a16="http://schemas.microsoft.com/office/drawing/2014/main" id="{DF12CEF6-DE5E-4793-A0F5-68B570527452}"/>
            </a:ext>
          </a:extLst>
        </xdr:cNvPr>
        <xdr:cNvSpPr txBox="1"/>
      </xdr:nvSpPr>
      <xdr:spPr>
        <a:xfrm>
          <a:off x="827158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80027</xdr:rowOff>
    </xdr:from>
    <xdr:ext cx="469744" cy="259045"/>
    <xdr:sp macro="" textlink="">
      <xdr:nvSpPr>
        <xdr:cNvPr id="494" name="n_2mainValue【市民会館】&#10;一人当たり面積">
          <a:extLst>
            <a:ext uri="{FF2B5EF4-FFF2-40B4-BE49-F238E27FC236}">
              <a16:creationId xmlns:a16="http://schemas.microsoft.com/office/drawing/2014/main" id="{39EA5909-136C-4915-B2B3-874F6E720C0B}"/>
            </a:ext>
          </a:extLst>
        </xdr:cNvPr>
        <xdr:cNvSpPr txBox="1"/>
      </xdr:nvSpPr>
      <xdr:spPr>
        <a:xfrm>
          <a:off x="7509587" y="181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80027</xdr:rowOff>
    </xdr:from>
    <xdr:ext cx="469744" cy="259045"/>
    <xdr:sp macro="" textlink="">
      <xdr:nvSpPr>
        <xdr:cNvPr id="495" name="n_3mainValue【市民会館】&#10;一人当たり面積">
          <a:extLst>
            <a:ext uri="{FF2B5EF4-FFF2-40B4-BE49-F238E27FC236}">
              <a16:creationId xmlns:a16="http://schemas.microsoft.com/office/drawing/2014/main" id="{423A100C-2139-44DA-8799-5D62E72C2F6B}"/>
            </a:ext>
          </a:extLst>
        </xdr:cNvPr>
        <xdr:cNvSpPr txBox="1"/>
      </xdr:nvSpPr>
      <xdr:spPr>
        <a:xfrm>
          <a:off x="6712027" y="181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87647</xdr:rowOff>
    </xdr:from>
    <xdr:ext cx="469744" cy="259045"/>
    <xdr:sp macro="" textlink="">
      <xdr:nvSpPr>
        <xdr:cNvPr id="496" name="n_4mainValue【市民会館】&#10;一人当たり面積">
          <a:extLst>
            <a:ext uri="{FF2B5EF4-FFF2-40B4-BE49-F238E27FC236}">
              <a16:creationId xmlns:a16="http://schemas.microsoft.com/office/drawing/2014/main" id="{A5B347FF-9765-46C2-A18C-B2E281910E96}"/>
            </a:ext>
          </a:extLst>
        </xdr:cNvPr>
        <xdr:cNvSpPr txBox="1"/>
      </xdr:nvSpPr>
      <xdr:spPr>
        <a:xfrm>
          <a:off x="5937327" y="1819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7" name="正方形/長方形 496">
          <a:extLst>
            <a:ext uri="{FF2B5EF4-FFF2-40B4-BE49-F238E27FC236}">
              <a16:creationId xmlns:a16="http://schemas.microsoft.com/office/drawing/2014/main" id="{F0C78D85-3AF3-4B73-A57A-27C0C9DDC7E5}"/>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8" name="正方形/長方形 497">
          <a:extLst>
            <a:ext uri="{FF2B5EF4-FFF2-40B4-BE49-F238E27FC236}">
              <a16:creationId xmlns:a16="http://schemas.microsoft.com/office/drawing/2014/main" id="{76BDD40B-CC8E-4DFF-83ED-2B2F0DBAAA83}"/>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9" name="正方形/長方形 498">
          <a:extLst>
            <a:ext uri="{FF2B5EF4-FFF2-40B4-BE49-F238E27FC236}">
              <a16:creationId xmlns:a16="http://schemas.microsoft.com/office/drawing/2014/main" id="{E6543667-B328-426E-BF84-B500BAD0EF7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0" name="正方形/長方形 499">
          <a:extLst>
            <a:ext uri="{FF2B5EF4-FFF2-40B4-BE49-F238E27FC236}">
              <a16:creationId xmlns:a16="http://schemas.microsoft.com/office/drawing/2014/main" id="{3F98AD03-1CF8-456F-9AAD-9DBFEE8F1F59}"/>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1" name="正方形/長方形 500">
          <a:extLst>
            <a:ext uri="{FF2B5EF4-FFF2-40B4-BE49-F238E27FC236}">
              <a16:creationId xmlns:a16="http://schemas.microsoft.com/office/drawing/2014/main" id="{F47165F5-1431-44F9-B566-475B009E6F52}"/>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2" name="正方形/長方形 501">
          <a:extLst>
            <a:ext uri="{FF2B5EF4-FFF2-40B4-BE49-F238E27FC236}">
              <a16:creationId xmlns:a16="http://schemas.microsoft.com/office/drawing/2014/main" id="{927DE1E4-B75C-4417-B563-23CFE4F19DE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3" name="正方形/長方形 502">
          <a:extLst>
            <a:ext uri="{FF2B5EF4-FFF2-40B4-BE49-F238E27FC236}">
              <a16:creationId xmlns:a16="http://schemas.microsoft.com/office/drawing/2014/main" id="{42B32184-42A4-4B7E-ADDD-388183AA22CC}"/>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4" name="正方形/長方形 503">
          <a:extLst>
            <a:ext uri="{FF2B5EF4-FFF2-40B4-BE49-F238E27FC236}">
              <a16:creationId xmlns:a16="http://schemas.microsoft.com/office/drawing/2014/main" id="{1918022D-87B5-47A0-9687-2ABEA4367947}"/>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5" name="テキスト ボックス 504">
          <a:extLst>
            <a:ext uri="{FF2B5EF4-FFF2-40B4-BE49-F238E27FC236}">
              <a16:creationId xmlns:a16="http://schemas.microsoft.com/office/drawing/2014/main" id="{ABAE274F-B220-4932-8932-E7D361161DA1}"/>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6" name="直線コネクタ 505">
          <a:extLst>
            <a:ext uri="{FF2B5EF4-FFF2-40B4-BE49-F238E27FC236}">
              <a16:creationId xmlns:a16="http://schemas.microsoft.com/office/drawing/2014/main" id="{BC6C60F2-892A-447A-A3BF-2C1346D7219F}"/>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7" name="テキスト ボックス 506">
          <a:extLst>
            <a:ext uri="{FF2B5EF4-FFF2-40B4-BE49-F238E27FC236}">
              <a16:creationId xmlns:a16="http://schemas.microsoft.com/office/drawing/2014/main" id="{62648D58-74F2-4A30-9B93-E7DD278F4EA4}"/>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8" name="直線コネクタ 507">
          <a:extLst>
            <a:ext uri="{FF2B5EF4-FFF2-40B4-BE49-F238E27FC236}">
              <a16:creationId xmlns:a16="http://schemas.microsoft.com/office/drawing/2014/main" id="{F8FF1EAC-5F24-4723-AB57-FAA78524EA04}"/>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9" name="テキスト ボックス 508">
          <a:extLst>
            <a:ext uri="{FF2B5EF4-FFF2-40B4-BE49-F238E27FC236}">
              <a16:creationId xmlns:a16="http://schemas.microsoft.com/office/drawing/2014/main" id="{0999CA40-B430-4F5B-B9E9-6ABF6400014C}"/>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0" name="直線コネクタ 509">
          <a:extLst>
            <a:ext uri="{FF2B5EF4-FFF2-40B4-BE49-F238E27FC236}">
              <a16:creationId xmlns:a16="http://schemas.microsoft.com/office/drawing/2014/main" id="{F8CE2194-C3C9-4070-BD04-E8EEE90F8514}"/>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1" name="テキスト ボックス 510">
          <a:extLst>
            <a:ext uri="{FF2B5EF4-FFF2-40B4-BE49-F238E27FC236}">
              <a16:creationId xmlns:a16="http://schemas.microsoft.com/office/drawing/2014/main" id="{74B9889B-2EEE-49A5-95C7-11115974AA77}"/>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2" name="直線コネクタ 511">
          <a:extLst>
            <a:ext uri="{FF2B5EF4-FFF2-40B4-BE49-F238E27FC236}">
              <a16:creationId xmlns:a16="http://schemas.microsoft.com/office/drawing/2014/main" id="{4BBB86C0-4EBF-4F66-8AEF-D0D39C11BFA5}"/>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3" name="テキスト ボックス 512">
          <a:extLst>
            <a:ext uri="{FF2B5EF4-FFF2-40B4-BE49-F238E27FC236}">
              <a16:creationId xmlns:a16="http://schemas.microsoft.com/office/drawing/2014/main" id="{6BBE9359-ED1E-4967-9E94-8C0580316DE7}"/>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4" name="直線コネクタ 513">
          <a:extLst>
            <a:ext uri="{FF2B5EF4-FFF2-40B4-BE49-F238E27FC236}">
              <a16:creationId xmlns:a16="http://schemas.microsoft.com/office/drawing/2014/main" id="{1C81D85F-D420-40A4-8AF9-0BABCC9DA174}"/>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5" name="テキスト ボックス 514">
          <a:extLst>
            <a:ext uri="{FF2B5EF4-FFF2-40B4-BE49-F238E27FC236}">
              <a16:creationId xmlns:a16="http://schemas.microsoft.com/office/drawing/2014/main" id="{9E3970EA-F6D5-4773-A9B9-3FCB0757E3EC}"/>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6" name="直線コネクタ 515">
          <a:extLst>
            <a:ext uri="{FF2B5EF4-FFF2-40B4-BE49-F238E27FC236}">
              <a16:creationId xmlns:a16="http://schemas.microsoft.com/office/drawing/2014/main" id="{BC6C58A2-8837-4B92-ADCB-3138B1D259F6}"/>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7" name="テキスト ボックス 516">
          <a:extLst>
            <a:ext uri="{FF2B5EF4-FFF2-40B4-BE49-F238E27FC236}">
              <a16:creationId xmlns:a16="http://schemas.microsoft.com/office/drawing/2014/main" id="{9E106D2C-9F40-4280-BA68-0EB4323CC24F}"/>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8" name="直線コネクタ 517">
          <a:extLst>
            <a:ext uri="{FF2B5EF4-FFF2-40B4-BE49-F238E27FC236}">
              <a16:creationId xmlns:a16="http://schemas.microsoft.com/office/drawing/2014/main" id="{3C7A2A39-3286-4962-96AB-E97D3F9DD234}"/>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9" name="テキスト ボックス 518">
          <a:extLst>
            <a:ext uri="{FF2B5EF4-FFF2-40B4-BE49-F238E27FC236}">
              <a16:creationId xmlns:a16="http://schemas.microsoft.com/office/drawing/2014/main" id="{62C31046-EA7F-4449-BE47-C51940448FBD}"/>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0" name="【一般廃棄物処理施設】&#10;有形固定資産減価償却率グラフ枠">
          <a:extLst>
            <a:ext uri="{FF2B5EF4-FFF2-40B4-BE49-F238E27FC236}">
              <a16:creationId xmlns:a16="http://schemas.microsoft.com/office/drawing/2014/main" id="{F9079639-C273-46B3-ABD5-116FEAC81FDE}"/>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40</xdr:row>
      <xdr:rowOff>108585</xdr:rowOff>
    </xdr:to>
    <xdr:cxnSp macro="">
      <xdr:nvCxnSpPr>
        <xdr:cNvPr id="521" name="直線コネクタ 520">
          <a:extLst>
            <a:ext uri="{FF2B5EF4-FFF2-40B4-BE49-F238E27FC236}">
              <a16:creationId xmlns:a16="http://schemas.microsoft.com/office/drawing/2014/main" id="{673A64B0-2A90-4006-8226-003C0F42F5CA}"/>
            </a:ext>
          </a:extLst>
        </xdr:cNvPr>
        <xdr:cNvCxnSpPr/>
      </xdr:nvCxnSpPr>
      <xdr:spPr>
        <a:xfrm flipV="1">
          <a:off x="14375764" y="5728335"/>
          <a:ext cx="0" cy="1085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112412</xdr:rowOff>
    </xdr:from>
    <xdr:ext cx="405111" cy="259045"/>
    <xdr:sp macro="" textlink="">
      <xdr:nvSpPr>
        <xdr:cNvPr id="522" name="【一般廃棄物処理施設】&#10;有形固定資産減価償却率最小値テキスト">
          <a:extLst>
            <a:ext uri="{FF2B5EF4-FFF2-40B4-BE49-F238E27FC236}">
              <a16:creationId xmlns:a16="http://schemas.microsoft.com/office/drawing/2014/main" id="{692DE3F8-1CE0-4146-8DDD-7A017B796A56}"/>
            </a:ext>
          </a:extLst>
        </xdr:cNvPr>
        <xdr:cNvSpPr txBox="1"/>
      </xdr:nvSpPr>
      <xdr:spPr>
        <a:xfrm>
          <a:off x="14414500" y="681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108585</xdr:rowOff>
    </xdr:from>
    <xdr:to>
      <xdr:col>86</xdr:col>
      <xdr:colOff>25400</xdr:colOff>
      <xdr:row>40</xdr:row>
      <xdr:rowOff>108585</xdr:rowOff>
    </xdr:to>
    <xdr:cxnSp macro="">
      <xdr:nvCxnSpPr>
        <xdr:cNvPr id="523" name="直線コネクタ 522">
          <a:extLst>
            <a:ext uri="{FF2B5EF4-FFF2-40B4-BE49-F238E27FC236}">
              <a16:creationId xmlns:a16="http://schemas.microsoft.com/office/drawing/2014/main" id="{1BF575A7-85BD-4434-BF92-8B336A7EB869}"/>
            </a:ext>
          </a:extLst>
        </xdr:cNvPr>
        <xdr:cNvCxnSpPr/>
      </xdr:nvCxnSpPr>
      <xdr:spPr>
        <a:xfrm>
          <a:off x="14287500" y="68141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524" name="【一般廃棄物処理施設】&#10;有形固定資産減価償却率最大値テキスト">
          <a:extLst>
            <a:ext uri="{FF2B5EF4-FFF2-40B4-BE49-F238E27FC236}">
              <a16:creationId xmlns:a16="http://schemas.microsoft.com/office/drawing/2014/main" id="{DA328A9F-228E-4239-968F-9F19B08E1A73}"/>
            </a:ext>
          </a:extLst>
        </xdr:cNvPr>
        <xdr:cNvSpPr txBox="1"/>
      </xdr:nvSpPr>
      <xdr:spPr>
        <a:xfrm>
          <a:off x="14414500" y="5511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525" name="直線コネクタ 524">
          <a:extLst>
            <a:ext uri="{FF2B5EF4-FFF2-40B4-BE49-F238E27FC236}">
              <a16:creationId xmlns:a16="http://schemas.microsoft.com/office/drawing/2014/main" id="{A05682BD-5633-4727-8887-D9B854C683CD}"/>
            </a:ext>
          </a:extLst>
        </xdr:cNvPr>
        <xdr:cNvCxnSpPr/>
      </xdr:nvCxnSpPr>
      <xdr:spPr>
        <a:xfrm>
          <a:off x="14287500" y="57283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99712</xdr:rowOff>
    </xdr:from>
    <xdr:ext cx="405111" cy="259045"/>
    <xdr:sp macro="" textlink="">
      <xdr:nvSpPr>
        <xdr:cNvPr id="526" name="【一般廃棄物処理施設】&#10;有形固定資産減価償却率平均値テキスト">
          <a:extLst>
            <a:ext uri="{FF2B5EF4-FFF2-40B4-BE49-F238E27FC236}">
              <a16:creationId xmlns:a16="http://schemas.microsoft.com/office/drawing/2014/main" id="{CB210083-DFB6-41CF-B111-531FBD2E74C4}"/>
            </a:ext>
          </a:extLst>
        </xdr:cNvPr>
        <xdr:cNvSpPr txBox="1"/>
      </xdr:nvSpPr>
      <xdr:spPr>
        <a:xfrm>
          <a:off x="14414500" y="59671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76835</xdr:rowOff>
    </xdr:from>
    <xdr:to>
      <xdr:col>85</xdr:col>
      <xdr:colOff>177800</xdr:colOff>
      <xdr:row>37</xdr:row>
      <xdr:rowOff>6985</xdr:rowOff>
    </xdr:to>
    <xdr:sp macro="" textlink="">
      <xdr:nvSpPr>
        <xdr:cNvPr id="527" name="フローチャート: 判断 526">
          <a:extLst>
            <a:ext uri="{FF2B5EF4-FFF2-40B4-BE49-F238E27FC236}">
              <a16:creationId xmlns:a16="http://schemas.microsoft.com/office/drawing/2014/main" id="{8FA46365-1A0F-4509-9A0E-3512E114399A}"/>
            </a:ext>
          </a:extLst>
        </xdr:cNvPr>
        <xdr:cNvSpPr/>
      </xdr:nvSpPr>
      <xdr:spPr>
        <a:xfrm>
          <a:off x="14325600" y="611187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40640</xdr:rowOff>
    </xdr:from>
    <xdr:to>
      <xdr:col>81</xdr:col>
      <xdr:colOff>101600</xdr:colOff>
      <xdr:row>36</xdr:row>
      <xdr:rowOff>142240</xdr:rowOff>
    </xdr:to>
    <xdr:sp macro="" textlink="">
      <xdr:nvSpPr>
        <xdr:cNvPr id="528" name="フローチャート: 判断 527">
          <a:extLst>
            <a:ext uri="{FF2B5EF4-FFF2-40B4-BE49-F238E27FC236}">
              <a16:creationId xmlns:a16="http://schemas.microsoft.com/office/drawing/2014/main" id="{BA59E99E-81A8-4B6B-972E-4C74BFD10AB8}"/>
            </a:ext>
          </a:extLst>
        </xdr:cNvPr>
        <xdr:cNvSpPr/>
      </xdr:nvSpPr>
      <xdr:spPr>
        <a:xfrm>
          <a:off x="13578840" y="6075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130175</xdr:rowOff>
    </xdr:from>
    <xdr:to>
      <xdr:col>76</xdr:col>
      <xdr:colOff>165100</xdr:colOff>
      <xdr:row>37</xdr:row>
      <xdr:rowOff>60325</xdr:rowOff>
    </xdr:to>
    <xdr:sp macro="" textlink="">
      <xdr:nvSpPr>
        <xdr:cNvPr id="529" name="フローチャート: 判断 528">
          <a:extLst>
            <a:ext uri="{FF2B5EF4-FFF2-40B4-BE49-F238E27FC236}">
              <a16:creationId xmlns:a16="http://schemas.microsoft.com/office/drawing/2014/main" id="{3263EA40-7EB2-47BC-9964-D66A4C5EA1B8}"/>
            </a:ext>
          </a:extLst>
        </xdr:cNvPr>
        <xdr:cNvSpPr/>
      </xdr:nvSpPr>
      <xdr:spPr>
        <a:xfrm>
          <a:off x="12804140" y="61652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82550</xdr:rowOff>
    </xdr:from>
    <xdr:to>
      <xdr:col>72</xdr:col>
      <xdr:colOff>38100</xdr:colOff>
      <xdr:row>37</xdr:row>
      <xdr:rowOff>12700</xdr:rowOff>
    </xdr:to>
    <xdr:sp macro="" textlink="">
      <xdr:nvSpPr>
        <xdr:cNvPr id="530" name="フローチャート: 判断 529">
          <a:extLst>
            <a:ext uri="{FF2B5EF4-FFF2-40B4-BE49-F238E27FC236}">
              <a16:creationId xmlns:a16="http://schemas.microsoft.com/office/drawing/2014/main" id="{4E650FA6-87F4-43F8-BF60-74AB25958C53}"/>
            </a:ext>
          </a:extLst>
        </xdr:cNvPr>
        <xdr:cNvSpPr/>
      </xdr:nvSpPr>
      <xdr:spPr>
        <a:xfrm>
          <a:off x="12029440" y="6117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21590</xdr:rowOff>
    </xdr:from>
    <xdr:to>
      <xdr:col>67</xdr:col>
      <xdr:colOff>101600</xdr:colOff>
      <xdr:row>37</xdr:row>
      <xdr:rowOff>123190</xdr:rowOff>
    </xdr:to>
    <xdr:sp macro="" textlink="">
      <xdr:nvSpPr>
        <xdr:cNvPr id="531" name="フローチャート: 判断 530">
          <a:extLst>
            <a:ext uri="{FF2B5EF4-FFF2-40B4-BE49-F238E27FC236}">
              <a16:creationId xmlns:a16="http://schemas.microsoft.com/office/drawing/2014/main" id="{810BEDBD-DF65-4DD7-B415-B1D897A737E7}"/>
            </a:ext>
          </a:extLst>
        </xdr:cNvPr>
        <xdr:cNvSpPr/>
      </xdr:nvSpPr>
      <xdr:spPr>
        <a:xfrm>
          <a:off x="11231880" y="62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27292433-FDD1-4828-A6D4-CFF20FB97386}"/>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C061DA5-01F2-4168-950C-6F3EDDAB2297}"/>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C5A70F30-AAD5-43DD-9DE4-D87B83248BA1}"/>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B4C47098-ACE7-4EDD-8CA6-BCED6DCF44E5}"/>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2DE2CC64-0DD6-4723-A125-A502BB79BE06}"/>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57785</xdr:rowOff>
    </xdr:from>
    <xdr:to>
      <xdr:col>85</xdr:col>
      <xdr:colOff>177800</xdr:colOff>
      <xdr:row>40</xdr:row>
      <xdr:rowOff>159385</xdr:rowOff>
    </xdr:to>
    <xdr:sp macro="" textlink="">
      <xdr:nvSpPr>
        <xdr:cNvPr id="537" name="楕円 536">
          <a:extLst>
            <a:ext uri="{FF2B5EF4-FFF2-40B4-BE49-F238E27FC236}">
              <a16:creationId xmlns:a16="http://schemas.microsoft.com/office/drawing/2014/main" id="{D06DCD15-0C63-479E-A6BE-3DAC4C62301A}"/>
            </a:ext>
          </a:extLst>
        </xdr:cNvPr>
        <xdr:cNvSpPr/>
      </xdr:nvSpPr>
      <xdr:spPr>
        <a:xfrm>
          <a:off x="14325600" y="676338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144162</xdr:rowOff>
    </xdr:from>
    <xdr:ext cx="405111" cy="259045"/>
    <xdr:sp macro="" textlink="">
      <xdr:nvSpPr>
        <xdr:cNvPr id="538" name="【一般廃棄物処理施設】&#10;有形固定資産減価償却率該当値テキスト">
          <a:extLst>
            <a:ext uri="{FF2B5EF4-FFF2-40B4-BE49-F238E27FC236}">
              <a16:creationId xmlns:a16="http://schemas.microsoft.com/office/drawing/2014/main" id="{2A4F130E-CDE1-4F4F-A90C-BB863B462F20}"/>
            </a:ext>
          </a:extLst>
        </xdr:cNvPr>
        <xdr:cNvSpPr txBox="1"/>
      </xdr:nvSpPr>
      <xdr:spPr>
        <a:xfrm>
          <a:off x="14414500" y="668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166370</xdr:rowOff>
    </xdr:from>
    <xdr:to>
      <xdr:col>81</xdr:col>
      <xdr:colOff>101600</xdr:colOff>
      <xdr:row>40</xdr:row>
      <xdr:rowOff>96520</xdr:rowOff>
    </xdr:to>
    <xdr:sp macro="" textlink="">
      <xdr:nvSpPr>
        <xdr:cNvPr id="539" name="楕円 538">
          <a:extLst>
            <a:ext uri="{FF2B5EF4-FFF2-40B4-BE49-F238E27FC236}">
              <a16:creationId xmlns:a16="http://schemas.microsoft.com/office/drawing/2014/main" id="{BBFDDEE1-C273-422D-8BF2-F459A0F853E9}"/>
            </a:ext>
          </a:extLst>
        </xdr:cNvPr>
        <xdr:cNvSpPr/>
      </xdr:nvSpPr>
      <xdr:spPr>
        <a:xfrm>
          <a:off x="13578840" y="6704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45720</xdr:rowOff>
    </xdr:from>
    <xdr:to>
      <xdr:col>85</xdr:col>
      <xdr:colOff>127000</xdr:colOff>
      <xdr:row>40</xdr:row>
      <xdr:rowOff>108585</xdr:rowOff>
    </xdr:to>
    <xdr:cxnSp macro="">
      <xdr:nvCxnSpPr>
        <xdr:cNvPr id="540" name="直線コネクタ 539">
          <a:extLst>
            <a:ext uri="{FF2B5EF4-FFF2-40B4-BE49-F238E27FC236}">
              <a16:creationId xmlns:a16="http://schemas.microsoft.com/office/drawing/2014/main" id="{1CBDB98A-D134-48BB-B8CB-42AA6D10B835}"/>
            </a:ext>
          </a:extLst>
        </xdr:cNvPr>
        <xdr:cNvCxnSpPr/>
      </xdr:nvCxnSpPr>
      <xdr:spPr>
        <a:xfrm>
          <a:off x="13629640" y="6751320"/>
          <a:ext cx="74676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93980</xdr:rowOff>
    </xdr:from>
    <xdr:to>
      <xdr:col>76</xdr:col>
      <xdr:colOff>165100</xdr:colOff>
      <xdr:row>40</xdr:row>
      <xdr:rowOff>24130</xdr:rowOff>
    </xdr:to>
    <xdr:sp macro="" textlink="">
      <xdr:nvSpPr>
        <xdr:cNvPr id="541" name="楕円 540">
          <a:extLst>
            <a:ext uri="{FF2B5EF4-FFF2-40B4-BE49-F238E27FC236}">
              <a16:creationId xmlns:a16="http://schemas.microsoft.com/office/drawing/2014/main" id="{CB517E9D-8D16-4533-886E-07B8A276DB85}"/>
            </a:ext>
          </a:extLst>
        </xdr:cNvPr>
        <xdr:cNvSpPr/>
      </xdr:nvSpPr>
      <xdr:spPr>
        <a:xfrm>
          <a:off x="12804140" y="66319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144780</xdr:rowOff>
    </xdr:from>
    <xdr:to>
      <xdr:col>81</xdr:col>
      <xdr:colOff>50800</xdr:colOff>
      <xdr:row>40</xdr:row>
      <xdr:rowOff>45720</xdr:rowOff>
    </xdr:to>
    <xdr:cxnSp macro="">
      <xdr:nvCxnSpPr>
        <xdr:cNvPr id="542" name="直線コネクタ 541">
          <a:extLst>
            <a:ext uri="{FF2B5EF4-FFF2-40B4-BE49-F238E27FC236}">
              <a16:creationId xmlns:a16="http://schemas.microsoft.com/office/drawing/2014/main" id="{5D9481AF-DCD0-486C-AA12-4FA4EE90E18D}"/>
            </a:ext>
          </a:extLst>
        </xdr:cNvPr>
        <xdr:cNvCxnSpPr/>
      </xdr:nvCxnSpPr>
      <xdr:spPr>
        <a:xfrm>
          <a:off x="12854940" y="6682740"/>
          <a:ext cx="7747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23495</xdr:rowOff>
    </xdr:from>
    <xdr:to>
      <xdr:col>72</xdr:col>
      <xdr:colOff>38100</xdr:colOff>
      <xdr:row>39</xdr:row>
      <xdr:rowOff>125095</xdr:rowOff>
    </xdr:to>
    <xdr:sp macro="" textlink="">
      <xdr:nvSpPr>
        <xdr:cNvPr id="543" name="楕円 542">
          <a:extLst>
            <a:ext uri="{FF2B5EF4-FFF2-40B4-BE49-F238E27FC236}">
              <a16:creationId xmlns:a16="http://schemas.microsoft.com/office/drawing/2014/main" id="{334A58D5-CDD9-4F35-98A2-9C8487A45AAB}"/>
            </a:ext>
          </a:extLst>
        </xdr:cNvPr>
        <xdr:cNvSpPr/>
      </xdr:nvSpPr>
      <xdr:spPr>
        <a:xfrm>
          <a:off x="12029440" y="65614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74295</xdr:rowOff>
    </xdr:from>
    <xdr:to>
      <xdr:col>76</xdr:col>
      <xdr:colOff>114300</xdr:colOff>
      <xdr:row>39</xdr:row>
      <xdr:rowOff>144780</xdr:rowOff>
    </xdr:to>
    <xdr:cxnSp macro="">
      <xdr:nvCxnSpPr>
        <xdr:cNvPr id="544" name="直線コネクタ 543">
          <a:extLst>
            <a:ext uri="{FF2B5EF4-FFF2-40B4-BE49-F238E27FC236}">
              <a16:creationId xmlns:a16="http://schemas.microsoft.com/office/drawing/2014/main" id="{78FB70E4-C5B4-4758-8BF5-48B6893EFD7E}"/>
            </a:ext>
          </a:extLst>
        </xdr:cNvPr>
        <xdr:cNvCxnSpPr/>
      </xdr:nvCxnSpPr>
      <xdr:spPr>
        <a:xfrm>
          <a:off x="12072620" y="6612255"/>
          <a:ext cx="78232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124460</xdr:rowOff>
    </xdr:from>
    <xdr:to>
      <xdr:col>67</xdr:col>
      <xdr:colOff>101600</xdr:colOff>
      <xdr:row>39</xdr:row>
      <xdr:rowOff>54610</xdr:rowOff>
    </xdr:to>
    <xdr:sp macro="" textlink="">
      <xdr:nvSpPr>
        <xdr:cNvPr id="545" name="楕円 544">
          <a:extLst>
            <a:ext uri="{FF2B5EF4-FFF2-40B4-BE49-F238E27FC236}">
              <a16:creationId xmlns:a16="http://schemas.microsoft.com/office/drawing/2014/main" id="{0ACB4A10-3636-48E3-A678-8C56D79A5739}"/>
            </a:ext>
          </a:extLst>
        </xdr:cNvPr>
        <xdr:cNvSpPr/>
      </xdr:nvSpPr>
      <xdr:spPr>
        <a:xfrm>
          <a:off x="11231880" y="6494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3810</xdr:rowOff>
    </xdr:from>
    <xdr:to>
      <xdr:col>71</xdr:col>
      <xdr:colOff>177800</xdr:colOff>
      <xdr:row>39</xdr:row>
      <xdr:rowOff>74295</xdr:rowOff>
    </xdr:to>
    <xdr:cxnSp macro="">
      <xdr:nvCxnSpPr>
        <xdr:cNvPr id="546" name="直線コネクタ 545">
          <a:extLst>
            <a:ext uri="{FF2B5EF4-FFF2-40B4-BE49-F238E27FC236}">
              <a16:creationId xmlns:a16="http://schemas.microsoft.com/office/drawing/2014/main" id="{7C9100C0-8E7F-4EEA-8E20-CB51CB06F552}"/>
            </a:ext>
          </a:extLst>
        </xdr:cNvPr>
        <xdr:cNvCxnSpPr/>
      </xdr:nvCxnSpPr>
      <xdr:spPr>
        <a:xfrm>
          <a:off x="11282680" y="6541770"/>
          <a:ext cx="78994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158767</xdr:rowOff>
    </xdr:from>
    <xdr:ext cx="405111" cy="259045"/>
    <xdr:sp macro="" textlink="">
      <xdr:nvSpPr>
        <xdr:cNvPr id="547" name="n_1aveValue【一般廃棄物処理施設】&#10;有形固定資産減価償却率">
          <a:extLst>
            <a:ext uri="{FF2B5EF4-FFF2-40B4-BE49-F238E27FC236}">
              <a16:creationId xmlns:a16="http://schemas.microsoft.com/office/drawing/2014/main" id="{C3DAFBE0-E76A-402D-97B1-188DD063D780}"/>
            </a:ext>
          </a:extLst>
        </xdr:cNvPr>
        <xdr:cNvSpPr txBox="1"/>
      </xdr:nvSpPr>
      <xdr:spPr>
        <a:xfrm>
          <a:off x="134372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76852</xdr:rowOff>
    </xdr:from>
    <xdr:ext cx="405111" cy="259045"/>
    <xdr:sp macro="" textlink="">
      <xdr:nvSpPr>
        <xdr:cNvPr id="548" name="n_2aveValue【一般廃棄物処理施設】&#10;有形固定資産減価償却率">
          <a:extLst>
            <a:ext uri="{FF2B5EF4-FFF2-40B4-BE49-F238E27FC236}">
              <a16:creationId xmlns:a16="http://schemas.microsoft.com/office/drawing/2014/main" id="{50E4CDB1-7A99-42CC-9BC4-0E296C516AEB}"/>
            </a:ext>
          </a:extLst>
        </xdr:cNvPr>
        <xdr:cNvSpPr txBox="1"/>
      </xdr:nvSpPr>
      <xdr:spPr>
        <a:xfrm>
          <a:off x="12675244" y="594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29227</xdr:rowOff>
    </xdr:from>
    <xdr:ext cx="405111" cy="259045"/>
    <xdr:sp macro="" textlink="">
      <xdr:nvSpPr>
        <xdr:cNvPr id="549" name="n_3aveValue【一般廃棄物処理施設】&#10;有形固定資産減価償却率">
          <a:extLst>
            <a:ext uri="{FF2B5EF4-FFF2-40B4-BE49-F238E27FC236}">
              <a16:creationId xmlns:a16="http://schemas.microsoft.com/office/drawing/2014/main" id="{072F8A08-C6D8-4920-A985-8CD46667967E}"/>
            </a:ext>
          </a:extLst>
        </xdr:cNvPr>
        <xdr:cNvSpPr txBox="1"/>
      </xdr:nvSpPr>
      <xdr:spPr>
        <a:xfrm>
          <a:off x="11900544" y="589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139717</xdr:rowOff>
    </xdr:from>
    <xdr:ext cx="405111" cy="259045"/>
    <xdr:sp macro="" textlink="">
      <xdr:nvSpPr>
        <xdr:cNvPr id="550" name="n_4aveValue【一般廃棄物処理施設】&#10;有形固定資産減価償却率">
          <a:extLst>
            <a:ext uri="{FF2B5EF4-FFF2-40B4-BE49-F238E27FC236}">
              <a16:creationId xmlns:a16="http://schemas.microsoft.com/office/drawing/2014/main" id="{2DA89DFC-72CF-4EBB-B0AE-D58927BA38B4}"/>
            </a:ext>
          </a:extLst>
        </xdr:cNvPr>
        <xdr:cNvSpPr txBox="1"/>
      </xdr:nvSpPr>
      <xdr:spPr>
        <a:xfrm>
          <a:off x="1110298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87647</xdr:rowOff>
    </xdr:from>
    <xdr:ext cx="405111" cy="259045"/>
    <xdr:sp macro="" textlink="">
      <xdr:nvSpPr>
        <xdr:cNvPr id="551" name="n_1mainValue【一般廃棄物処理施設】&#10;有形固定資産減価償却率">
          <a:extLst>
            <a:ext uri="{FF2B5EF4-FFF2-40B4-BE49-F238E27FC236}">
              <a16:creationId xmlns:a16="http://schemas.microsoft.com/office/drawing/2014/main" id="{43C194AB-D5EF-402A-836E-5D9077165FAB}"/>
            </a:ext>
          </a:extLst>
        </xdr:cNvPr>
        <xdr:cNvSpPr txBox="1"/>
      </xdr:nvSpPr>
      <xdr:spPr>
        <a:xfrm>
          <a:off x="13437244" y="679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15257</xdr:rowOff>
    </xdr:from>
    <xdr:ext cx="405111" cy="259045"/>
    <xdr:sp macro="" textlink="">
      <xdr:nvSpPr>
        <xdr:cNvPr id="552" name="n_2mainValue【一般廃棄物処理施設】&#10;有形固定資産減価償却率">
          <a:extLst>
            <a:ext uri="{FF2B5EF4-FFF2-40B4-BE49-F238E27FC236}">
              <a16:creationId xmlns:a16="http://schemas.microsoft.com/office/drawing/2014/main" id="{D4747B88-E7B4-4A75-90C5-17D6C30F595A}"/>
            </a:ext>
          </a:extLst>
        </xdr:cNvPr>
        <xdr:cNvSpPr txBox="1"/>
      </xdr:nvSpPr>
      <xdr:spPr>
        <a:xfrm>
          <a:off x="126752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116222</xdr:rowOff>
    </xdr:from>
    <xdr:ext cx="405111" cy="259045"/>
    <xdr:sp macro="" textlink="">
      <xdr:nvSpPr>
        <xdr:cNvPr id="553" name="n_3mainValue【一般廃棄物処理施設】&#10;有形固定資産減価償却率">
          <a:extLst>
            <a:ext uri="{FF2B5EF4-FFF2-40B4-BE49-F238E27FC236}">
              <a16:creationId xmlns:a16="http://schemas.microsoft.com/office/drawing/2014/main" id="{B97848BF-957E-4B23-B24E-B06B2C6C9DD6}"/>
            </a:ext>
          </a:extLst>
        </xdr:cNvPr>
        <xdr:cNvSpPr txBox="1"/>
      </xdr:nvSpPr>
      <xdr:spPr>
        <a:xfrm>
          <a:off x="11900544" y="665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45737</xdr:rowOff>
    </xdr:from>
    <xdr:ext cx="405111" cy="259045"/>
    <xdr:sp macro="" textlink="">
      <xdr:nvSpPr>
        <xdr:cNvPr id="554" name="n_4mainValue【一般廃棄物処理施設】&#10;有形固定資産減価償却率">
          <a:extLst>
            <a:ext uri="{FF2B5EF4-FFF2-40B4-BE49-F238E27FC236}">
              <a16:creationId xmlns:a16="http://schemas.microsoft.com/office/drawing/2014/main" id="{2C204552-7AF1-4083-AA93-CFA63ECE0D4F}"/>
            </a:ext>
          </a:extLst>
        </xdr:cNvPr>
        <xdr:cNvSpPr txBox="1"/>
      </xdr:nvSpPr>
      <xdr:spPr>
        <a:xfrm>
          <a:off x="1110298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5" name="正方形/長方形 554">
          <a:extLst>
            <a:ext uri="{FF2B5EF4-FFF2-40B4-BE49-F238E27FC236}">
              <a16:creationId xmlns:a16="http://schemas.microsoft.com/office/drawing/2014/main" id="{62CACC04-333B-4B36-AF82-03565255976B}"/>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6" name="正方形/長方形 555">
          <a:extLst>
            <a:ext uri="{FF2B5EF4-FFF2-40B4-BE49-F238E27FC236}">
              <a16:creationId xmlns:a16="http://schemas.microsoft.com/office/drawing/2014/main" id="{4D2BE587-3909-4A25-A693-A0A2CD7C58D1}"/>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7" name="正方形/長方形 556">
          <a:extLst>
            <a:ext uri="{FF2B5EF4-FFF2-40B4-BE49-F238E27FC236}">
              <a16:creationId xmlns:a16="http://schemas.microsoft.com/office/drawing/2014/main" id="{E7283BA2-0114-47BE-9C2B-C92037A71B6E}"/>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8" name="正方形/長方形 557">
          <a:extLst>
            <a:ext uri="{FF2B5EF4-FFF2-40B4-BE49-F238E27FC236}">
              <a16:creationId xmlns:a16="http://schemas.microsoft.com/office/drawing/2014/main" id="{52CABD72-DEAE-4397-9C31-D8E047F53099}"/>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9" name="正方形/長方形 558">
          <a:extLst>
            <a:ext uri="{FF2B5EF4-FFF2-40B4-BE49-F238E27FC236}">
              <a16:creationId xmlns:a16="http://schemas.microsoft.com/office/drawing/2014/main" id="{3FFBC233-AC7A-47FF-935B-441F6D91D945}"/>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0" name="正方形/長方形 559">
          <a:extLst>
            <a:ext uri="{FF2B5EF4-FFF2-40B4-BE49-F238E27FC236}">
              <a16:creationId xmlns:a16="http://schemas.microsoft.com/office/drawing/2014/main" id="{4D08CE91-6235-4FC8-9B16-2202ABDBDBE2}"/>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1" name="正方形/長方形 560">
          <a:extLst>
            <a:ext uri="{FF2B5EF4-FFF2-40B4-BE49-F238E27FC236}">
              <a16:creationId xmlns:a16="http://schemas.microsoft.com/office/drawing/2014/main" id="{E42204A1-112B-49C5-9649-F93F857964EC}"/>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2" name="正方形/長方形 561">
          <a:extLst>
            <a:ext uri="{FF2B5EF4-FFF2-40B4-BE49-F238E27FC236}">
              <a16:creationId xmlns:a16="http://schemas.microsoft.com/office/drawing/2014/main" id="{B9941B6B-B516-4892-AE0A-014C902EFEF8}"/>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3" name="テキスト ボックス 562">
          <a:extLst>
            <a:ext uri="{FF2B5EF4-FFF2-40B4-BE49-F238E27FC236}">
              <a16:creationId xmlns:a16="http://schemas.microsoft.com/office/drawing/2014/main" id="{A77F16E1-32A1-4BA5-8F48-CF70F6A06A5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4" name="直線コネクタ 563">
          <a:extLst>
            <a:ext uri="{FF2B5EF4-FFF2-40B4-BE49-F238E27FC236}">
              <a16:creationId xmlns:a16="http://schemas.microsoft.com/office/drawing/2014/main" id="{3E8F3C4D-BC0A-4FE6-A05D-8A7FDFF7821F}"/>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5" name="直線コネクタ 564">
          <a:extLst>
            <a:ext uri="{FF2B5EF4-FFF2-40B4-BE49-F238E27FC236}">
              <a16:creationId xmlns:a16="http://schemas.microsoft.com/office/drawing/2014/main" id="{967163DA-FD39-4171-AFBA-B8F5E6813DD9}"/>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6" name="テキスト ボックス 565">
          <a:extLst>
            <a:ext uri="{FF2B5EF4-FFF2-40B4-BE49-F238E27FC236}">
              <a16:creationId xmlns:a16="http://schemas.microsoft.com/office/drawing/2014/main" id="{BC67FE92-8EAC-471C-B01D-06138C5AB9B8}"/>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7" name="直線コネクタ 566">
          <a:extLst>
            <a:ext uri="{FF2B5EF4-FFF2-40B4-BE49-F238E27FC236}">
              <a16:creationId xmlns:a16="http://schemas.microsoft.com/office/drawing/2014/main" id="{4BB180EE-2F2A-45E1-84D2-5E6429E7CE8D}"/>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568" name="テキスト ボックス 567">
          <a:extLst>
            <a:ext uri="{FF2B5EF4-FFF2-40B4-BE49-F238E27FC236}">
              <a16:creationId xmlns:a16="http://schemas.microsoft.com/office/drawing/2014/main" id="{E9ED5F54-CADA-4A01-AC59-45CCEDF87B78}"/>
            </a:ext>
          </a:extLst>
        </xdr:cNvPr>
        <xdr:cNvSpPr txBox="1"/>
      </xdr:nvSpPr>
      <xdr:spPr>
        <a:xfrm>
          <a:off x="1563072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9" name="直線コネクタ 568">
          <a:extLst>
            <a:ext uri="{FF2B5EF4-FFF2-40B4-BE49-F238E27FC236}">
              <a16:creationId xmlns:a16="http://schemas.microsoft.com/office/drawing/2014/main" id="{9EC182C5-869F-4FED-B392-8F539C54F705}"/>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70" name="テキスト ボックス 569">
          <a:extLst>
            <a:ext uri="{FF2B5EF4-FFF2-40B4-BE49-F238E27FC236}">
              <a16:creationId xmlns:a16="http://schemas.microsoft.com/office/drawing/2014/main" id="{DA8D1049-E91F-47B4-BBD4-DC2795E5BE58}"/>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1" name="直線コネクタ 570">
          <a:extLst>
            <a:ext uri="{FF2B5EF4-FFF2-40B4-BE49-F238E27FC236}">
              <a16:creationId xmlns:a16="http://schemas.microsoft.com/office/drawing/2014/main" id="{3EB367EC-4D9F-4E8D-97DE-B87BFC582237}"/>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2" name="テキスト ボックス 571">
          <a:extLst>
            <a:ext uri="{FF2B5EF4-FFF2-40B4-BE49-F238E27FC236}">
              <a16:creationId xmlns:a16="http://schemas.microsoft.com/office/drawing/2014/main" id="{BD998E37-4AB5-46C8-A947-32A2E16421E3}"/>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3" name="直線コネクタ 572">
          <a:extLst>
            <a:ext uri="{FF2B5EF4-FFF2-40B4-BE49-F238E27FC236}">
              <a16:creationId xmlns:a16="http://schemas.microsoft.com/office/drawing/2014/main" id="{1AEF40B1-F869-426E-B38D-8C2302117036}"/>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4" name="テキスト ボックス 573">
          <a:extLst>
            <a:ext uri="{FF2B5EF4-FFF2-40B4-BE49-F238E27FC236}">
              <a16:creationId xmlns:a16="http://schemas.microsoft.com/office/drawing/2014/main" id="{0EDF1F18-C81C-4DA5-82C1-313E1EE094E0}"/>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5" name="直線コネクタ 574">
          <a:extLst>
            <a:ext uri="{FF2B5EF4-FFF2-40B4-BE49-F238E27FC236}">
              <a16:creationId xmlns:a16="http://schemas.microsoft.com/office/drawing/2014/main" id="{8F68DBCE-117E-48B2-A473-A77BA02FC552}"/>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6" name="テキスト ボックス 575">
          <a:extLst>
            <a:ext uri="{FF2B5EF4-FFF2-40B4-BE49-F238E27FC236}">
              <a16:creationId xmlns:a16="http://schemas.microsoft.com/office/drawing/2014/main" id="{6247BC97-672F-44E0-857F-0E01E224C12D}"/>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7" name="【一般廃棄物処理施設】&#10;一人当たり有形固定資産（償却資産）額グラフ枠">
          <a:extLst>
            <a:ext uri="{FF2B5EF4-FFF2-40B4-BE49-F238E27FC236}">
              <a16:creationId xmlns:a16="http://schemas.microsoft.com/office/drawing/2014/main" id="{0648ED76-CFB3-4E30-B707-14608C697228}"/>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25276</xdr:rowOff>
    </xdr:from>
    <xdr:to>
      <xdr:col>116</xdr:col>
      <xdr:colOff>62864</xdr:colOff>
      <xdr:row>41</xdr:row>
      <xdr:rowOff>13564</xdr:rowOff>
    </xdr:to>
    <xdr:cxnSp macro="">
      <xdr:nvCxnSpPr>
        <xdr:cNvPr id="578" name="直線コネクタ 577">
          <a:extLst>
            <a:ext uri="{FF2B5EF4-FFF2-40B4-BE49-F238E27FC236}">
              <a16:creationId xmlns:a16="http://schemas.microsoft.com/office/drawing/2014/main" id="{2FBC6B1C-E90C-4709-9A88-245ADC0FB8A3}"/>
            </a:ext>
          </a:extLst>
        </xdr:cNvPr>
        <xdr:cNvCxnSpPr/>
      </xdr:nvCxnSpPr>
      <xdr:spPr>
        <a:xfrm flipV="1">
          <a:off x="19509104" y="5557396"/>
          <a:ext cx="0" cy="132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17391</xdr:rowOff>
    </xdr:from>
    <xdr:ext cx="534377" cy="259045"/>
    <xdr:sp macro="" textlink="">
      <xdr:nvSpPr>
        <xdr:cNvPr id="579" name="【一般廃棄物処理施設】&#10;一人当たり有形固定資産（償却資産）額最小値テキスト">
          <a:extLst>
            <a:ext uri="{FF2B5EF4-FFF2-40B4-BE49-F238E27FC236}">
              <a16:creationId xmlns:a16="http://schemas.microsoft.com/office/drawing/2014/main" id="{9CE812D2-391F-44B8-AD7C-90C172F0DCAD}"/>
            </a:ext>
          </a:extLst>
        </xdr:cNvPr>
        <xdr:cNvSpPr txBox="1"/>
      </xdr:nvSpPr>
      <xdr:spPr>
        <a:xfrm>
          <a:off x="19547840" y="6890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13564</xdr:rowOff>
    </xdr:from>
    <xdr:to>
      <xdr:col>116</xdr:col>
      <xdr:colOff>152400</xdr:colOff>
      <xdr:row>41</xdr:row>
      <xdr:rowOff>13564</xdr:rowOff>
    </xdr:to>
    <xdr:cxnSp macro="">
      <xdr:nvCxnSpPr>
        <xdr:cNvPr id="580" name="直線コネクタ 579">
          <a:extLst>
            <a:ext uri="{FF2B5EF4-FFF2-40B4-BE49-F238E27FC236}">
              <a16:creationId xmlns:a16="http://schemas.microsoft.com/office/drawing/2014/main" id="{87B25054-4FCE-423A-A796-8658E05FA659}"/>
            </a:ext>
          </a:extLst>
        </xdr:cNvPr>
        <xdr:cNvCxnSpPr/>
      </xdr:nvCxnSpPr>
      <xdr:spPr>
        <a:xfrm>
          <a:off x="19443700" y="68868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143403</xdr:rowOff>
    </xdr:from>
    <xdr:ext cx="599010" cy="259045"/>
    <xdr:sp macro="" textlink="">
      <xdr:nvSpPr>
        <xdr:cNvPr id="581" name="【一般廃棄物処理施設】&#10;一人当たり有形固定資産（償却資産）額最大値テキスト">
          <a:extLst>
            <a:ext uri="{FF2B5EF4-FFF2-40B4-BE49-F238E27FC236}">
              <a16:creationId xmlns:a16="http://schemas.microsoft.com/office/drawing/2014/main" id="{BC7973AD-1094-4CE7-87FA-25222D57164A}"/>
            </a:ext>
          </a:extLst>
        </xdr:cNvPr>
        <xdr:cNvSpPr txBox="1"/>
      </xdr:nvSpPr>
      <xdr:spPr>
        <a:xfrm>
          <a:off x="19547840" y="5340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25276</xdr:rowOff>
    </xdr:from>
    <xdr:to>
      <xdr:col>116</xdr:col>
      <xdr:colOff>152400</xdr:colOff>
      <xdr:row>33</xdr:row>
      <xdr:rowOff>25276</xdr:rowOff>
    </xdr:to>
    <xdr:cxnSp macro="">
      <xdr:nvCxnSpPr>
        <xdr:cNvPr id="582" name="直線コネクタ 581">
          <a:extLst>
            <a:ext uri="{FF2B5EF4-FFF2-40B4-BE49-F238E27FC236}">
              <a16:creationId xmlns:a16="http://schemas.microsoft.com/office/drawing/2014/main" id="{4DCE6FDC-85AC-4169-A110-36A917F75EDF}"/>
            </a:ext>
          </a:extLst>
        </xdr:cNvPr>
        <xdr:cNvCxnSpPr/>
      </xdr:nvCxnSpPr>
      <xdr:spPr>
        <a:xfrm>
          <a:off x="19443700" y="55573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56941</xdr:rowOff>
    </xdr:from>
    <xdr:ext cx="599010" cy="259045"/>
    <xdr:sp macro="" textlink="">
      <xdr:nvSpPr>
        <xdr:cNvPr id="583" name="【一般廃棄物処理施設】&#10;一人当たり有形固定資産（償却資産）額平均値テキスト">
          <a:extLst>
            <a:ext uri="{FF2B5EF4-FFF2-40B4-BE49-F238E27FC236}">
              <a16:creationId xmlns:a16="http://schemas.microsoft.com/office/drawing/2014/main" id="{D2E80ACF-46D2-423C-A692-46A02FB81D7E}"/>
            </a:ext>
          </a:extLst>
        </xdr:cNvPr>
        <xdr:cNvSpPr txBox="1"/>
      </xdr:nvSpPr>
      <xdr:spPr>
        <a:xfrm>
          <a:off x="19547840" y="60919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34064</xdr:rowOff>
    </xdr:from>
    <xdr:to>
      <xdr:col>116</xdr:col>
      <xdr:colOff>114300</xdr:colOff>
      <xdr:row>37</xdr:row>
      <xdr:rowOff>135664</xdr:rowOff>
    </xdr:to>
    <xdr:sp macro="" textlink="">
      <xdr:nvSpPr>
        <xdr:cNvPr id="584" name="フローチャート: 判断 583">
          <a:extLst>
            <a:ext uri="{FF2B5EF4-FFF2-40B4-BE49-F238E27FC236}">
              <a16:creationId xmlns:a16="http://schemas.microsoft.com/office/drawing/2014/main" id="{A72D36B2-F588-4FA3-9C5A-741B16B2FDB8}"/>
            </a:ext>
          </a:extLst>
        </xdr:cNvPr>
        <xdr:cNvSpPr/>
      </xdr:nvSpPr>
      <xdr:spPr>
        <a:xfrm>
          <a:off x="19458940" y="623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44435</xdr:rowOff>
    </xdr:from>
    <xdr:to>
      <xdr:col>112</xdr:col>
      <xdr:colOff>38100</xdr:colOff>
      <xdr:row>37</xdr:row>
      <xdr:rowOff>146035</xdr:rowOff>
    </xdr:to>
    <xdr:sp macro="" textlink="">
      <xdr:nvSpPr>
        <xdr:cNvPr id="585" name="フローチャート: 判断 584">
          <a:extLst>
            <a:ext uri="{FF2B5EF4-FFF2-40B4-BE49-F238E27FC236}">
              <a16:creationId xmlns:a16="http://schemas.microsoft.com/office/drawing/2014/main" id="{9F178B94-4106-4825-AF3F-26C9EAC21252}"/>
            </a:ext>
          </a:extLst>
        </xdr:cNvPr>
        <xdr:cNvSpPr/>
      </xdr:nvSpPr>
      <xdr:spPr>
        <a:xfrm>
          <a:off x="18735040" y="62471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92334</xdr:rowOff>
    </xdr:from>
    <xdr:to>
      <xdr:col>107</xdr:col>
      <xdr:colOff>101600</xdr:colOff>
      <xdr:row>38</xdr:row>
      <xdr:rowOff>22484</xdr:rowOff>
    </xdr:to>
    <xdr:sp macro="" textlink="">
      <xdr:nvSpPr>
        <xdr:cNvPr id="586" name="フローチャート: 判断 585">
          <a:extLst>
            <a:ext uri="{FF2B5EF4-FFF2-40B4-BE49-F238E27FC236}">
              <a16:creationId xmlns:a16="http://schemas.microsoft.com/office/drawing/2014/main" id="{66CEBD5D-BE63-46F5-914B-FF1BAB274CE5}"/>
            </a:ext>
          </a:extLst>
        </xdr:cNvPr>
        <xdr:cNvSpPr/>
      </xdr:nvSpPr>
      <xdr:spPr>
        <a:xfrm>
          <a:off x="17937480" y="62950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95176</xdr:rowOff>
    </xdr:from>
    <xdr:to>
      <xdr:col>102</xdr:col>
      <xdr:colOff>165100</xdr:colOff>
      <xdr:row>38</xdr:row>
      <xdr:rowOff>25326</xdr:rowOff>
    </xdr:to>
    <xdr:sp macro="" textlink="">
      <xdr:nvSpPr>
        <xdr:cNvPr id="587" name="フローチャート: 判断 586">
          <a:extLst>
            <a:ext uri="{FF2B5EF4-FFF2-40B4-BE49-F238E27FC236}">
              <a16:creationId xmlns:a16="http://schemas.microsoft.com/office/drawing/2014/main" id="{15BB2792-14F1-4ED9-8F88-1E765D0B8821}"/>
            </a:ext>
          </a:extLst>
        </xdr:cNvPr>
        <xdr:cNvSpPr/>
      </xdr:nvSpPr>
      <xdr:spPr>
        <a:xfrm>
          <a:off x="17162780" y="62978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122220</xdr:rowOff>
    </xdr:from>
    <xdr:to>
      <xdr:col>98</xdr:col>
      <xdr:colOff>38100</xdr:colOff>
      <xdr:row>38</xdr:row>
      <xdr:rowOff>52370</xdr:rowOff>
    </xdr:to>
    <xdr:sp macro="" textlink="">
      <xdr:nvSpPr>
        <xdr:cNvPr id="588" name="フローチャート: 判断 587">
          <a:extLst>
            <a:ext uri="{FF2B5EF4-FFF2-40B4-BE49-F238E27FC236}">
              <a16:creationId xmlns:a16="http://schemas.microsoft.com/office/drawing/2014/main" id="{029A0D6D-F6C8-49CB-9C47-E78F0B323868}"/>
            </a:ext>
          </a:extLst>
        </xdr:cNvPr>
        <xdr:cNvSpPr/>
      </xdr:nvSpPr>
      <xdr:spPr>
        <a:xfrm>
          <a:off x="16388080" y="632490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89A73572-6109-4173-8424-B01B1E9B6034}"/>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F2D28FC9-DF10-4B31-852C-AB69D353D42E}"/>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76E7AEFE-24B2-42FA-A28D-D036946302AA}"/>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E5747DEA-7009-43AF-99EB-0733180B9D48}"/>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2EA2AC61-AF77-4EE7-AD2A-39598E467B8D}"/>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65176</xdr:rowOff>
    </xdr:from>
    <xdr:to>
      <xdr:col>116</xdr:col>
      <xdr:colOff>114300</xdr:colOff>
      <xdr:row>37</xdr:row>
      <xdr:rowOff>166776</xdr:rowOff>
    </xdr:to>
    <xdr:sp macro="" textlink="">
      <xdr:nvSpPr>
        <xdr:cNvPr id="594" name="楕円 593">
          <a:extLst>
            <a:ext uri="{FF2B5EF4-FFF2-40B4-BE49-F238E27FC236}">
              <a16:creationId xmlns:a16="http://schemas.microsoft.com/office/drawing/2014/main" id="{4AE508A4-E718-4C47-BCB5-7D33981175F2}"/>
            </a:ext>
          </a:extLst>
        </xdr:cNvPr>
        <xdr:cNvSpPr/>
      </xdr:nvSpPr>
      <xdr:spPr>
        <a:xfrm>
          <a:off x="19458940" y="62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43603</xdr:rowOff>
    </xdr:from>
    <xdr:ext cx="599010" cy="259045"/>
    <xdr:sp macro="" textlink="">
      <xdr:nvSpPr>
        <xdr:cNvPr id="595" name="【一般廃棄物処理施設】&#10;一人当たり有形固定資産（償却資産）額該当値テキスト">
          <a:extLst>
            <a:ext uri="{FF2B5EF4-FFF2-40B4-BE49-F238E27FC236}">
              <a16:creationId xmlns:a16="http://schemas.microsoft.com/office/drawing/2014/main" id="{320BE61A-BFC9-452E-A227-C4E685E66B6C}"/>
            </a:ext>
          </a:extLst>
        </xdr:cNvPr>
        <xdr:cNvSpPr txBox="1"/>
      </xdr:nvSpPr>
      <xdr:spPr>
        <a:xfrm>
          <a:off x="19547840" y="6246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64476</xdr:rowOff>
    </xdr:from>
    <xdr:to>
      <xdr:col>112</xdr:col>
      <xdr:colOff>38100</xdr:colOff>
      <xdr:row>37</xdr:row>
      <xdr:rowOff>166075</xdr:rowOff>
    </xdr:to>
    <xdr:sp macro="" textlink="">
      <xdr:nvSpPr>
        <xdr:cNvPr id="596" name="楕円 595">
          <a:extLst>
            <a:ext uri="{FF2B5EF4-FFF2-40B4-BE49-F238E27FC236}">
              <a16:creationId xmlns:a16="http://schemas.microsoft.com/office/drawing/2014/main" id="{3178E9EF-303E-4FFE-9BE5-F1F4C3BD52E2}"/>
            </a:ext>
          </a:extLst>
        </xdr:cNvPr>
        <xdr:cNvSpPr/>
      </xdr:nvSpPr>
      <xdr:spPr>
        <a:xfrm>
          <a:off x="18735040" y="6267156"/>
          <a:ext cx="7874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115276</xdr:rowOff>
    </xdr:from>
    <xdr:to>
      <xdr:col>116</xdr:col>
      <xdr:colOff>63500</xdr:colOff>
      <xdr:row>37</xdr:row>
      <xdr:rowOff>115976</xdr:rowOff>
    </xdr:to>
    <xdr:cxnSp macro="">
      <xdr:nvCxnSpPr>
        <xdr:cNvPr id="597" name="直線コネクタ 596">
          <a:extLst>
            <a:ext uri="{FF2B5EF4-FFF2-40B4-BE49-F238E27FC236}">
              <a16:creationId xmlns:a16="http://schemas.microsoft.com/office/drawing/2014/main" id="{BE84249E-19E8-47B4-8377-C5716F32FFF1}"/>
            </a:ext>
          </a:extLst>
        </xdr:cNvPr>
        <xdr:cNvCxnSpPr/>
      </xdr:nvCxnSpPr>
      <xdr:spPr>
        <a:xfrm>
          <a:off x="18778220" y="6317956"/>
          <a:ext cx="731520" cy="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60101</xdr:rowOff>
    </xdr:from>
    <xdr:to>
      <xdr:col>107</xdr:col>
      <xdr:colOff>101600</xdr:colOff>
      <xdr:row>37</xdr:row>
      <xdr:rowOff>161702</xdr:rowOff>
    </xdr:to>
    <xdr:sp macro="" textlink="">
      <xdr:nvSpPr>
        <xdr:cNvPr id="598" name="楕円 597">
          <a:extLst>
            <a:ext uri="{FF2B5EF4-FFF2-40B4-BE49-F238E27FC236}">
              <a16:creationId xmlns:a16="http://schemas.microsoft.com/office/drawing/2014/main" id="{3DD55C9C-BF63-4BA4-B44F-84D33574FD9D}"/>
            </a:ext>
          </a:extLst>
        </xdr:cNvPr>
        <xdr:cNvSpPr/>
      </xdr:nvSpPr>
      <xdr:spPr>
        <a:xfrm>
          <a:off x="17937480" y="626278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110901</xdr:rowOff>
    </xdr:from>
    <xdr:to>
      <xdr:col>111</xdr:col>
      <xdr:colOff>177800</xdr:colOff>
      <xdr:row>37</xdr:row>
      <xdr:rowOff>115276</xdr:rowOff>
    </xdr:to>
    <xdr:cxnSp macro="">
      <xdr:nvCxnSpPr>
        <xdr:cNvPr id="599" name="直線コネクタ 598">
          <a:extLst>
            <a:ext uri="{FF2B5EF4-FFF2-40B4-BE49-F238E27FC236}">
              <a16:creationId xmlns:a16="http://schemas.microsoft.com/office/drawing/2014/main" id="{2AE0C961-252C-4960-BF2D-A993BBA1F39E}"/>
            </a:ext>
          </a:extLst>
        </xdr:cNvPr>
        <xdr:cNvCxnSpPr/>
      </xdr:nvCxnSpPr>
      <xdr:spPr>
        <a:xfrm>
          <a:off x="17988280" y="6313581"/>
          <a:ext cx="789940" cy="4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63904</xdr:rowOff>
    </xdr:from>
    <xdr:to>
      <xdr:col>102</xdr:col>
      <xdr:colOff>165100</xdr:colOff>
      <xdr:row>37</xdr:row>
      <xdr:rowOff>165504</xdr:rowOff>
    </xdr:to>
    <xdr:sp macro="" textlink="">
      <xdr:nvSpPr>
        <xdr:cNvPr id="600" name="楕円 599">
          <a:extLst>
            <a:ext uri="{FF2B5EF4-FFF2-40B4-BE49-F238E27FC236}">
              <a16:creationId xmlns:a16="http://schemas.microsoft.com/office/drawing/2014/main" id="{7099E418-FD94-46BD-A8FF-93DA71422ACC}"/>
            </a:ext>
          </a:extLst>
        </xdr:cNvPr>
        <xdr:cNvSpPr/>
      </xdr:nvSpPr>
      <xdr:spPr>
        <a:xfrm>
          <a:off x="17162780" y="626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110901</xdr:rowOff>
    </xdr:from>
    <xdr:to>
      <xdr:col>107</xdr:col>
      <xdr:colOff>50800</xdr:colOff>
      <xdr:row>37</xdr:row>
      <xdr:rowOff>114704</xdr:rowOff>
    </xdr:to>
    <xdr:cxnSp macro="">
      <xdr:nvCxnSpPr>
        <xdr:cNvPr id="601" name="直線コネクタ 600">
          <a:extLst>
            <a:ext uri="{FF2B5EF4-FFF2-40B4-BE49-F238E27FC236}">
              <a16:creationId xmlns:a16="http://schemas.microsoft.com/office/drawing/2014/main" id="{7D5A5479-7A59-4C8B-BAB9-A23FAB5E0CC1}"/>
            </a:ext>
          </a:extLst>
        </xdr:cNvPr>
        <xdr:cNvCxnSpPr/>
      </xdr:nvCxnSpPr>
      <xdr:spPr>
        <a:xfrm flipV="1">
          <a:off x="17213580" y="6313581"/>
          <a:ext cx="774700" cy="3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72560</xdr:rowOff>
    </xdr:from>
    <xdr:to>
      <xdr:col>98</xdr:col>
      <xdr:colOff>38100</xdr:colOff>
      <xdr:row>38</xdr:row>
      <xdr:rowOff>2710</xdr:rowOff>
    </xdr:to>
    <xdr:sp macro="" textlink="">
      <xdr:nvSpPr>
        <xdr:cNvPr id="602" name="楕円 601">
          <a:extLst>
            <a:ext uri="{FF2B5EF4-FFF2-40B4-BE49-F238E27FC236}">
              <a16:creationId xmlns:a16="http://schemas.microsoft.com/office/drawing/2014/main" id="{B47EC2F6-ABC7-4E35-9C19-1B9F113FE6A1}"/>
            </a:ext>
          </a:extLst>
        </xdr:cNvPr>
        <xdr:cNvSpPr/>
      </xdr:nvSpPr>
      <xdr:spPr>
        <a:xfrm>
          <a:off x="16388080" y="62752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114704</xdr:rowOff>
    </xdr:from>
    <xdr:to>
      <xdr:col>102</xdr:col>
      <xdr:colOff>114300</xdr:colOff>
      <xdr:row>37</xdr:row>
      <xdr:rowOff>123360</xdr:rowOff>
    </xdr:to>
    <xdr:cxnSp macro="">
      <xdr:nvCxnSpPr>
        <xdr:cNvPr id="603" name="直線コネクタ 602">
          <a:extLst>
            <a:ext uri="{FF2B5EF4-FFF2-40B4-BE49-F238E27FC236}">
              <a16:creationId xmlns:a16="http://schemas.microsoft.com/office/drawing/2014/main" id="{24723F30-2AF7-4F6D-B498-91482B46C13A}"/>
            </a:ext>
          </a:extLst>
        </xdr:cNvPr>
        <xdr:cNvCxnSpPr/>
      </xdr:nvCxnSpPr>
      <xdr:spPr>
        <a:xfrm flipV="1">
          <a:off x="16431260" y="6317384"/>
          <a:ext cx="782320" cy="8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35</xdr:row>
      <xdr:rowOff>162562</xdr:rowOff>
    </xdr:from>
    <xdr:ext cx="599010" cy="259045"/>
    <xdr:sp macro="" textlink="">
      <xdr:nvSpPr>
        <xdr:cNvPr id="604" name="n_1aveValue【一般廃棄物処理施設】&#10;一人当たり有形固定資産（償却資産）額">
          <a:extLst>
            <a:ext uri="{FF2B5EF4-FFF2-40B4-BE49-F238E27FC236}">
              <a16:creationId xmlns:a16="http://schemas.microsoft.com/office/drawing/2014/main" id="{3EE1C60B-E8F6-426F-905D-C08058BDC33D}"/>
            </a:ext>
          </a:extLst>
        </xdr:cNvPr>
        <xdr:cNvSpPr txBox="1"/>
      </xdr:nvSpPr>
      <xdr:spPr>
        <a:xfrm>
          <a:off x="18496495" y="6029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13611</xdr:rowOff>
    </xdr:from>
    <xdr:ext cx="534377" cy="259045"/>
    <xdr:sp macro="" textlink="">
      <xdr:nvSpPr>
        <xdr:cNvPr id="605" name="n_2aveValue【一般廃棄物処理施設】&#10;一人当たり有形固定資産（償却資産）額">
          <a:extLst>
            <a:ext uri="{FF2B5EF4-FFF2-40B4-BE49-F238E27FC236}">
              <a16:creationId xmlns:a16="http://schemas.microsoft.com/office/drawing/2014/main" id="{5D23B265-5D40-4187-BF12-2A9F1A87E698}"/>
            </a:ext>
          </a:extLst>
        </xdr:cNvPr>
        <xdr:cNvSpPr txBox="1"/>
      </xdr:nvSpPr>
      <xdr:spPr>
        <a:xfrm>
          <a:off x="17766811" y="638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16453</xdr:rowOff>
    </xdr:from>
    <xdr:ext cx="534377" cy="259045"/>
    <xdr:sp macro="" textlink="">
      <xdr:nvSpPr>
        <xdr:cNvPr id="606" name="n_3aveValue【一般廃棄物処理施設】&#10;一人当たり有形固定資産（償却資産）額">
          <a:extLst>
            <a:ext uri="{FF2B5EF4-FFF2-40B4-BE49-F238E27FC236}">
              <a16:creationId xmlns:a16="http://schemas.microsoft.com/office/drawing/2014/main" id="{018FE613-7AB8-46EA-9288-52B754020C16}"/>
            </a:ext>
          </a:extLst>
        </xdr:cNvPr>
        <xdr:cNvSpPr txBox="1"/>
      </xdr:nvSpPr>
      <xdr:spPr>
        <a:xfrm>
          <a:off x="16969251" y="6386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43497</xdr:rowOff>
    </xdr:from>
    <xdr:ext cx="534377" cy="259045"/>
    <xdr:sp macro="" textlink="">
      <xdr:nvSpPr>
        <xdr:cNvPr id="607" name="n_4aveValue【一般廃棄物処理施設】&#10;一人当たり有形固定資産（償却資産）額">
          <a:extLst>
            <a:ext uri="{FF2B5EF4-FFF2-40B4-BE49-F238E27FC236}">
              <a16:creationId xmlns:a16="http://schemas.microsoft.com/office/drawing/2014/main" id="{3D48C305-8FFC-4720-A9A7-6FAEE62DDD76}"/>
            </a:ext>
          </a:extLst>
        </xdr:cNvPr>
        <xdr:cNvSpPr txBox="1"/>
      </xdr:nvSpPr>
      <xdr:spPr>
        <a:xfrm>
          <a:off x="16194551" y="641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157202</xdr:rowOff>
    </xdr:from>
    <xdr:ext cx="599010" cy="259045"/>
    <xdr:sp macro="" textlink="">
      <xdr:nvSpPr>
        <xdr:cNvPr id="608" name="n_1mainValue【一般廃棄物処理施設】&#10;一人当たり有形固定資産（償却資産）額">
          <a:extLst>
            <a:ext uri="{FF2B5EF4-FFF2-40B4-BE49-F238E27FC236}">
              <a16:creationId xmlns:a16="http://schemas.microsoft.com/office/drawing/2014/main" id="{FC8989FB-B8D8-448B-8C70-F90C93178A58}"/>
            </a:ext>
          </a:extLst>
        </xdr:cNvPr>
        <xdr:cNvSpPr txBox="1"/>
      </xdr:nvSpPr>
      <xdr:spPr>
        <a:xfrm>
          <a:off x="18496495" y="6359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6778</xdr:rowOff>
    </xdr:from>
    <xdr:ext cx="599010" cy="259045"/>
    <xdr:sp macro="" textlink="">
      <xdr:nvSpPr>
        <xdr:cNvPr id="609" name="n_2mainValue【一般廃棄物処理施設】&#10;一人当たり有形固定資産（償却資産）額">
          <a:extLst>
            <a:ext uri="{FF2B5EF4-FFF2-40B4-BE49-F238E27FC236}">
              <a16:creationId xmlns:a16="http://schemas.microsoft.com/office/drawing/2014/main" id="{15B57570-E0E0-4A45-9AF1-5B8C53670D37}"/>
            </a:ext>
          </a:extLst>
        </xdr:cNvPr>
        <xdr:cNvSpPr txBox="1"/>
      </xdr:nvSpPr>
      <xdr:spPr>
        <a:xfrm>
          <a:off x="17734495" y="6041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10581</xdr:rowOff>
    </xdr:from>
    <xdr:ext cx="599010" cy="259045"/>
    <xdr:sp macro="" textlink="">
      <xdr:nvSpPr>
        <xdr:cNvPr id="610" name="n_3mainValue【一般廃棄物処理施設】&#10;一人当たり有形固定資産（償却資産）額">
          <a:extLst>
            <a:ext uri="{FF2B5EF4-FFF2-40B4-BE49-F238E27FC236}">
              <a16:creationId xmlns:a16="http://schemas.microsoft.com/office/drawing/2014/main" id="{157A4249-C0CF-4399-8A85-5E3657788EFF}"/>
            </a:ext>
          </a:extLst>
        </xdr:cNvPr>
        <xdr:cNvSpPr txBox="1"/>
      </xdr:nvSpPr>
      <xdr:spPr>
        <a:xfrm>
          <a:off x="16936935" y="6045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19237</xdr:rowOff>
    </xdr:from>
    <xdr:ext cx="599010" cy="259045"/>
    <xdr:sp macro="" textlink="">
      <xdr:nvSpPr>
        <xdr:cNvPr id="611" name="n_4mainValue【一般廃棄物処理施設】&#10;一人当たり有形固定資産（償却資産）額">
          <a:extLst>
            <a:ext uri="{FF2B5EF4-FFF2-40B4-BE49-F238E27FC236}">
              <a16:creationId xmlns:a16="http://schemas.microsoft.com/office/drawing/2014/main" id="{BA7458D8-71D9-45DC-9DF2-986AA8D75BA0}"/>
            </a:ext>
          </a:extLst>
        </xdr:cNvPr>
        <xdr:cNvSpPr txBox="1"/>
      </xdr:nvSpPr>
      <xdr:spPr>
        <a:xfrm>
          <a:off x="16162235" y="605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2" name="正方形/長方形 611">
          <a:extLst>
            <a:ext uri="{FF2B5EF4-FFF2-40B4-BE49-F238E27FC236}">
              <a16:creationId xmlns:a16="http://schemas.microsoft.com/office/drawing/2014/main" id="{A269357C-590D-4E8F-8D21-F9DA580BE27D}"/>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3" name="正方形/長方形 612">
          <a:extLst>
            <a:ext uri="{FF2B5EF4-FFF2-40B4-BE49-F238E27FC236}">
              <a16:creationId xmlns:a16="http://schemas.microsoft.com/office/drawing/2014/main" id="{F23C1053-9D53-49F7-9529-9F0AF0BF5C92}"/>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4" name="正方形/長方形 613">
          <a:extLst>
            <a:ext uri="{FF2B5EF4-FFF2-40B4-BE49-F238E27FC236}">
              <a16:creationId xmlns:a16="http://schemas.microsoft.com/office/drawing/2014/main" id="{271E8868-227A-48B1-B641-DC31AF8FBD4D}"/>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5" name="正方形/長方形 614">
          <a:extLst>
            <a:ext uri="{FF2B5EF4-FFF2-40B4-BE49-F238E27FC236}">
              <a16:creationId xmlns:a16="http://schemas.microsoft.com/office/drawing/2014/main" id="{94C179D5-3F38-455F-B06F-C5638E291301}"/>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6" name="正方形/長方形 615">
          <a:extLst>
            <a:ext uri="{FF2B5EF4-FFF2-40B4-BE49-F238E27FC236}">
              <a16:creationId xmlns:a16="http://schemas.microsoft.com/office/drawing/2014/main" id="{F9F4D432-47CA-417F-B7A9-9743E6151FE4}"/>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7" name="正方形/長方形 616">
          <a:extLst>
            <a:ext uri="{FF2B5EF4-FFF2-40B4-BE49-F238E27FC236}">
              <a16:creationId xmlns:a16="http://schemas.microsoft.com/office/drawing/2014/main" id="{1E182AC6-20B1-4ECF-B901-35426EC72D24}"/>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8" name="正方形/長方形 617">
          <a:extLst>
            <a:ext uri="{FF2B5EF4-FFF2-40B4-BE49-F238E27FC236}">
              <a16:creationId xmlns:a16="http://schemas.microsoft.com/office/drawing/2014/main" id="{42E8B443-4364-4AF9-82D3-E1EDE970F19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9" name="正方形/長方形 618">
          <a:extLst>
            <a:ext uri="{FF2B5EF4-FFF2-40B4-BE49-F238E27FC236}">
              <a16:creationId xmlns:a16="http://schemas.microsoft.com/office/drawing/2014/main" id="{18282E1E-F974-4BCB-AAB8-0E5F9D4BAE07}"/>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0" name="テキスト ボックス 619">
          <a:extLst>
            <a:ext uri="{FF2B5EF4-FFF2-40B4-BE49-F238E27FC236}">
              <a16:creationId xmlns:a16="http://schemas.microsoft.com/office/drawing/2014/main" id="{C7D748F0-FF30-41C8-8C19-93CDB32889C4}"/>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1" name="直線コネクタ 620">
          <a:extLst>
            <a:ext uri="{FF2B5EF4-FFF2-40B4-BE49-F238E27FC236}">
              <a16:creationId xmlns:a16="http://schemas.microsoft.com/office/drawing/2014/main" id="{6A001606-9AB4-47FF-98AB-D9E4724B0114}"/>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2" name="テキスト ボックス 621">
          <a:extLst>
            <a:ext uri="{FF2B5EF4-FFF2-40B4-BE49-F238E27FC236}">
              <a16:creationId xmlns:a16="http://schemas.microsoft.com/office/drawing/2014/main" id="{2E8A24A5-3131-4C9F-9C45-B090BAEA362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3" name="直線コネクタ 622">
          <a:extLst>
            <a:ext uri="{FF2B5EF4-FFF2-40B4-BE49-F238E27FC236}">
              <a16:creationId xmlns:a16="http://schemas.microsoft.com/office/drawing/2014/main" id="{753D8B6A-D388-4B1E-B7FB-4728EC36FAB5}"/>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24" name="テキスト ボックス 623">
          <a:extLst>
            <a:ext uri="{FF2B5EF4-FFF2-40B4-BE49-F238E27FC236}">
              <a16:creationId xmlns:a16="http://schemas.microsoft.com/office/drawing/2014/main" id="{E4A4054C-4B15-4CD0-A00D-87C7BE31B6E2}"/>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5" name="直線コネクタ 624">
          <a:extLst>
            <a:ext uri="{FF2B5EF4-FFF2-40B4-BE49-F238E27FC236}">
              <a16:creationId xmlns:a16="http://schemas.microsoft.com/office/drawing/2014/main" id="{0E35A831-6A42-400C-B34F-B39B200736BF}"/>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6" name="テキスト ボックス 625">
          <a:extLst>
            <a:ext uri="{FF2B5EF4-FFF2-40B4-BE49-F238E27FC236}">
              <a16:creationId xmlns:a16="http://schemas.microsoft.com/office/drawing/2014/main" id="{0B96FF1D-F09D-4E39-AB8B-2C78E9B5668E}"/>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7" name="直線コネクタ 626">
          <a:extLst>
            <a:ext uri="{FF2B5EF4-FFF2-40B4-BE49-F238E27FC236}">
              <a16:creationId xmlns:a16="http://schemas.microsoft.com/office/drawing/2014/main" id="{4302FC7B-ACDD-427B-8E04-ED0C35DD48C5}"/>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8" name="テキスト ボックス 627">
          <a:extLst>
            <a:ext uri="{FF2B5EF4-FFF2-40B4-BE49-F238E27FC236}">
              <a16:creationId xmlns:a16="http://schemas.microsoft.com/office/drawing/2014/main" id="{183504E8-7E50-4E8E-A5D7-99C59973C917}"/>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9" name="直線コネクタ 628">
          <a:extLst>
            <a:ext uri="{FF2B5EF4-FFF2-40B4-BE49-F238E27FC236}">
              <a16:creationId xmlns:a16="http://schemas.microsoft.com/office/drawing/2014/main" id="{6A9846A5-19BC-4179-9A69-52E9C6D1D28C}"/>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0" name="テキスト ボックス 629">
          <a:extLst>
            <a:ext uri="{FF2B5EF4-FFF2-40B4-BE49-F238E27FC236}">
              <a16:creationId xmlns:a16="http://schemas.microsoft.com/office/drawing/2014/main" id="{F76F079E-3F55-4BB1-A1AC-6DB61B07059C}"/>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1" name="直線コネクタ 630">
          <a:extLst>
            <a:ext uri="{FF2B5EF4-FFF2-40B4-BE49-F238E27FC236}">
              <a16:creationId xmlns:a16="http://schemas.microsoft.com/office/drawing/2014/main" id="{EC2FCD6C-2BE5-4D02-B620-90B8A8A33F4C}"/>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2" name="テキスト ボックス 631">
          <a:extLst>
            <a:ext uri="{FF2B5EF4-FFF2-40B4-BE49-F238E27FC236}">
              <a16:creationId xmlns:a16="http://schemas.microsoft.com/office/drawing/2014/main" id="{3EF2197D-0776-4DC9-A3A1-C2FE2DBB379F}"/>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3" name="直線コネクタ 632">
          <a:extLst>
            <a:ext uri="{FF2B5EF4-FFF2-40B4-BE49-F238E27FC236}">
              <a16:creationId xmlns:a16="http://schemas.microsoft.com/office/drawing/2014/main" id="{0D383A12-8067-4609-9A8B-C234F73A503C}"/>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34" name="テキスト ボックス 633">
          <a:extLst>
            <a:ext uri="{FF2B5EF4-FFF2-40B4-BE49-F238E27FC236}">
              <a16:creationId xmlns:a16="http://schemas.microsoft.com/office/drawing/2014/main" id="{69DE394C-4DE7-4D2C-826B-79AE8BE64161}"/>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5" name="直線コネクタ 634">
          <a:extLst>
            <a:ext uri="{FF2B5EF4-FFF2-40B4-BE49-F238E27FC236}">
              <a16:creationId xmlns:a16="http://schemas.microsoft.com/office/drawing/2014/main" id="{E21BFD3E-B8C3-41E4-97D4-EF4FF028A857}"/>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6" name="テキスト ボックス 635">
          <a:extLst>
            <a:ext uri="{FF2B5EF4-FFF2-40B4-BE49-F238E27FC236}">
              <a16:creationId xmlns:a16="http://schemas.microsoft.com/office/drawing/2014/main" id="{55F01731-8B3D-43DF-B483-4F3EDC2ABDE4}"/>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7" name="【保健センター・保健所】&#10;有形固定資産減価償却率グラフ枠">
          <a:extLst>
            <a:ext uri="{FF2B5EF4-FFF2-40B4-BE49-F238E27FC236}">
              <a16:creationId xmlns:a16="http://schemas.microsoft.com/office/drawing/2014/main" id="{52A938D7-186A-4FC5-8852-C2DC118A4B84}"/>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62049</xdr:rowOff>
    </xdr:from>
    <xdr:to>
      <xdr:col>85</xdr:col>
      <xdr:colOff>126364</xdr:colOff>
      <xdr:row>64</xdr:row>
      <xdr:rowOff>153488</xdr:rowOff>
    </xdr:to>
    <xdr:cxnSp macro="">
      <xdr:nvCxnSpPr>
        <xdr:cNvPr id="638" name="直線コネクタ 637">
          <a:extLst>
            <a:ext uri="{FF2B5EF4-FFF2-40B4-BE49-F238E27FC236}">
              <a16:creationId xmlns:a16="http://schemas.microsoft.com/office/drawing/2014/main" id="{9F3FBEC3-4386-441F-BE7B-69B72F736FCE}"/>
            </a:ext>
          </a:extLst>
        </xdr:cNvPr>
        <xdr:cNvCxnSpPr/>
      </xdr:nvCxnSpPr>
      <xdr:spPr>
        <a:xfrm flipV="1">
          <a:off x="14375764" y="9449889"/>
          <a:ext cx="0" cy="1432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157315</xdr:rowOff>
    </xdr:from>
    <xdr:ext cx="405111" cy="259045"/>
    <xdr:sp macro="" textlink="">
      <xdr:nvSpPr>
        <xdr:cNvPr id="639" name="【保健センター・保健所】&#10;有形固定資産減価償却率最小値テキスト">
          <a:extLst>
            <a:ext uri="{FF2B5EF4-FFF2-40B4-BE49-F238E27FC236}">
              <a16:creationId xmlns:a16="http://schemas.microsoft.com/office/drawing/2014/main" id="{3DD4F7E2-BBD0-4D69-9269-C2913F9FF791}"/>
            </a:ext>
          </a:extLst>
        </xdr:cNvPr>
        <xdr:cNvSpPr txBox="1"/>
      </xdr:nvSpPr>
      <xdr:spPr>
        <a:xfrm>
          <a:off x="14414500" y="10886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153488</xdr:rowOff>
    </xdr:from>
    <xdr:to>
      <xdr:col>86</xdr:col>
      <xdr:colOff>25400</xdr:colOff>
      <xdr:row>64</xdr:row>
      <xdr:rowOff>153488</xdr:rowOff>
    </xdr:to>
    <xdr:cxnSp macro="">
      <xdr:nvCxnSpPr>
        <xdr:cNvPr id="640" name="直線コネクタ 639">
          <a:extLst>
            <a:ext uri="{FF2B5EF4-FFF2-40B4-BE49-F238E27FC236}">
              <a16:creationId xmlns:a16="http://schemas.microsoft.com/office/drawing/2014/main" id="{716E0DF1-AE50-4DF5-B59A-AEAE1F7AE69D}"/>
            </a:ext>
          </a:extLst>
        </xdr:cNvPr>
        <xdr:cNvCxnSpPr/>
      </xdr:nvCxnSpPr>
      <xdr:spPr>
        <a:xfrm>
          <a:off x="14287500" y="108824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8726</xdr:rowOff>
    </xdr:from>
    <xdr:ext cx="405111" cy="259045"/>
    <xdr:sp macro="" textlink="">
      <xdr:nvSpPr>
        <xdr:cNvPr id="641" name="【保健センター・保健所】&#10;有形固定資産減価償却率最大値テキスト">
          <a:extLst>
            <a:ext uri="{FF2B5EF4-FFF2-40B4-BE49-F238E27FC236}">
              <a16:creationId xmlns:a16="http://schemas.microsoft.com/office/drawing/2014/main" id="{FFFBE554-6777-4B75-8D60-9BEAFC158B2F}"/>
            </a:ext>
          </a:extLst>
        </xdr:cNvPr>
        <xdr:cNvSpPr txBox="1"/>
      </xdr:nvSpPr>
      <xdr:spPr>
        <a:xfrm>
          <a:off x="14414500" y="9228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62049</xdr:rowOff>
    </xdr:from>
    <xdr:to>
      <xdr:col>86</xdr:col>
      <xdr:colOff>25400</xdr:colOff>
      <xdr:row>56</xdr:row>
      <xdr:rowOff>62049</xdr:rowOff>
    </xdr:to>
    <xdr:cxnSp macro="">
      <xdr:nvCxnSpPr>
        <xdr:cNvPr id="642" name="直線コネクタ 641">
          <a:extLst>
            <a:ext uri="{FF2B5EF4-FFF2-40B4-BE49-F238E27FC236}">
              <a16:creationId xmlns:a16="http://schemas.microsoft.com/office/drawing/2014/main" id="{87D947DC-C3AB-4391-AC84-6B777B5861DA}"/>
            </a:ext>
          </a:extLst>
        </xdr:cNvPr>
        <xdr:cNvCxnSpPr/>
      </xdr:nvCxnSpPr>
      <xdr:spPr>
        <a:xfrm>
          <a:off x="14287500" y="94498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107604</xdr:rowOff>
    </xdr:from>
    <xdr:ext cx="405111" cy="259045"/>
    <xdr:sp macro="" textlink="">
      <xdr:nvSpPr>
        <xdr:cNvPr id="643" name="【保健センター・保健所】&#10;有形固定資産減価償却率平均値テキスト">
          <a:extLst>
            <a:ext uri="{FF2B5EF4-FFF2-40B4-BE49-F238E27FC236}">
              <a16:creationId xmlns:a16="http://schemas.microsoft.com/office/drawing/2014/main" id="{B81BFC5C-A59F-4DBC-BF68-7757A437B62E}"/>
            </a:ext>
          </a:extLst>
        </xdr:cNvPr>
        <xdr:cNvSpPr txBox="1"/>
      </xdr:nvSpPr>
      <xdr:spPr>
        <a:xfrm>
          <a:off x="14414500" y="94954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84727</xdr:rowOff>
    </xdr:from>
    <xdr:to>
      <xdr:col>85</xdr:col>
      <xdr:colOff>177800</xdr:colOff>
      <xdr:row>58</xdr:row>
      <xdr:rowOff>14877</xdr:rowOff>
    </xdr:to>
    <xdr:sp macro="" textlink="">
      <xdr:nvSpPr>
        <xdr:cNvPr id="644" name="フローチャート: 判断 643">
          <a:extLst>
            <a:ext uri="{FF2B5EF4-FFF2-40B4-BE49-F238E27FC236}">
              <a16:creationId xmlns:a16="http://schemas.microsoft.com/office/drawing/2014/main" id="{7DAC673F-9D76-48B9-82A9-2839052F0888}"/>
            </a:ext>
          </a:extLst>
        </xdr:cNvPr>
        <xdr:cNvSpPr/>
      </xdr:nvSpPr>
      <xdr:spPr>
        <a:xfrm>
          <a:off x="14325600" y="964020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107587</xdr:rowOff>
    </xdr:from>
    <xdr:to>
      <xdr:col>81</xdr:col>
      <xdr:colOff>101600</xdr:colOff>
      <xdr:row>58</xdr:row>
      <xdr:rowOff>37737</xdr:rowOff>
    </xdr:to>
    <xdr:sp macro="" textlink="">
      <xdr:nvSpPr>
        <xdr:cNvPr id="645" name="フローチャート: 判断 644">
          <a:extLst>
            <a:ext uri="{FF2B5EF4-FFF2-40B4-BE49-F238E27FC236}">
              <a16:creationId xmlns:a16="http://schemas.microsoft.com/office/drawing/2014/main" id="{9D2552E8-D925-4C94-94DA-9A7BCA9C5BB3}"/>
            </a:ext>
          </a:extLst>
        </xdr:cNvPr>
        <xdr:cNvSpPr/>
      </xdr:nvSpPr>
      <xdr:spPr>
        <a:xfrm>
          <a:off x="13578840" y="96630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4717</xdr:rowOff>
    </xdr:from>
    <xdr:to>
      <xdr:col>76</xdr:col>
      <xdr:colOff>165100</xdr:colOff>
      <xdr:row>58</xdr:row>
      <xdr:rowOff>106317</xdr:rowOff>
    </xdr:to>
    <xdr:sp macro="" textlink="">
      <xdr:nvSpPr>
        <xdr:cNvPr id="646" name="フローチャート: 判断 645">
          <a:extLst>
            <a:ext uri="{FF2B5EF4-FFF2-40B4-BE49-F238E27FC236}">
              <a16:creationId xmlns:a16="http://schemas.microsoft.com/office/drawing/2014/main" id="{6FE5D9F8-B1F2-460B-BA16-F1E78ACB03EA}"/>
            </a:ext>
          </a:extLst>
        </xdr:cNvPr>
        <xdr:cNvSpPr/>
      </xdr:nvSpPr>
      <xdr:spPr>
        <a:xfrm>
          <a:off x="12804140" y="9727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107587</xdr:rowOff>
    </xdr:from>
    <xdr:to>
      <xdr:col>72</xdr:col>
      <xdr:colOff>38100</xdr:colOff>
      <xdr:row>58</xdr:row>
      <xdr:rowOff>37737</xdr:rowOff>
    </xdr:to>
    <xdr:sp macro="" textlink="">
      <xdr:nvSpPr>
        <xdr:cNvPr id="647" name="フローチャート: 判断 646">
          <a:extLst>
            <a:ext uri="{FF2B5EF4-FFF2-40B4-BE49-F238E27FC236}">
              <a16:creationId xmlns:a16="http://schemas.microsoft.com/office/drawing/2014/main" id="{8B5409D9-8977-48E1-89AF-D345C50C45A0}"/>
            </a:ext>
          </a:extLst>
        </xdr:cNvPr>
        <xdr:cNvSpPr/>
      </xdr:nvSpPr>
      <xdr:spPr>
        <a:xfrm>
          <a:off x="12029440" y="96630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110853</xdr:rowOff>
    </xdr:from>
    <xdr:to>
      <xdr:col>67</xdr:col>
      <xdr:colOff>101600</xdr:colOff>
      <xdr:row>58</xdr:row>
      <xdr:rowOff>41003</xdr:rowOff>
    </xdr:to>
    <xdr:sp macro="" textlink="">
      <xdr:nvSpPr>
        <xdr:cNvPr id="648" name="フローチャート: 判断 647">
          <a:extLst>
            <a:ext uri="{FF2B5EF4-FFF2-40B4-BE49-F238E27FC236}">
              <a16:creationId xmlns:a16="http://schemas.microsoft.com/office/drawing/2014/main" id="{D2C55D1E-30A6-4AA1-A10E-03D7B5B778BE}"/>
            </a:ext>
          </a:extLst>
        </xdr:cNvPr>
        <xdr:cNvSpPr/>
      </xdr:nvSpPr>
      <xdr:spPr>
        <a:xfrm>
          <a:off x="11231880" y="96663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77F7B44C-C1EF-4EF0-AD92-6F3EF837603A}"/>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EA66696D-0EC7-4F18-90C8-BAD6C0418901}"/>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36E2A8B0-B9EE-4838-A605-6B1C938C193B}"/>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5E2DB89C-CFF3-44C8-A651-AA0E8736FA6C}"/>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3509EBBC-D703-488D-A263-2F8A3B3C283F}"/>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136978</xdr:rowOff>
    </xdr:from>
    <xdr:to>
      <xdr:col>85</xdr:col>
      <xdr:colOff>177800</xdr:colOff>
      <xdr:row>60</xdr:row>
      <xdr:rowOff>67128</xdr:rowOff>
    </xdr:to>
    <xdr:sp macro="" textlink="">
      <xdr:nvSpPr>
        <xdr:cNvPr id="654" name="楕円 653">
          <a:extLst>
            <a:ext uri="{FF2B5EF4-FFF2-40B4-BE49-F238E27FC236}">
              <a16:creationId xmlns:a16="http://schemas.microsoft.com/office/drawing/2014/main" id="{7356FA50-56E4-4F11-B43D-5A2977432402}"/>
            </a:ext>
          </a:extLst>
        </xdr:cNvPr>
        <xdr:cNvSpPr/>
      </xdr:nvSpPr>
      <xdr:spPr>
        <a:xfrm>
          <a:off x="14325600" y="1002773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115405</xdr:rowOff>
    </xdr:from>
    <xdr:ext cx="405111" cy="259045"/>
    <xdr:sp macro="" textlink="">
      <xdr:nvSpPr>
        <xdr:cNvPr id="655" name="【保健センター・保健所】&#10;有形固定資産減価償却率該当値テキスト">
          <a:extLst>
            <a:ext uri="{FF2B5EF4-FFF2-40B4-BE49-F238E27FC236}">
              <a16:creationId xmlns:a16="http://schemas.microsoft.com/office/drawing/2014/main" id="{EE99FEC6-D14E-4D50-AEBC-E94357FE8D65}"/>
            </a:ext>
          </a:extLst>
        </xdr:cNvPr>
        <xdr:cNvSpPr txBox="1"/>
      </xdr:nvSpPr>
      <xdr:spPr>
        <a:xfrm>
          <a:off x="14414500" y="10006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65133</xdr:rowOff>
    </xdr:from>
    <xdr:to>
      <xdr:col>81</xdr:col>
      <xdr:colOff>101600</xdr:colOff>
      <xdr:row>59</xdr:row>
      <xdr:rowOff>166733</xdr:rowOff>
    </xdr:to>
    <xdr:sp macro="" textlink="">
      <xdr:nvSpPr>
        <xdr:cNvPr id="656" name="楕円 655">
          <a:extLst>
            <a:ext uri="{FF2B5EF4-FFF2-40B4-BE49-F238E27FC236}">
              <a16:creationId xmlns:a16="http://schemas.microsoft.com/office/drawing/2014/main" id="{8B066616-6E9A-4F58-B7B1-F7EDBE80BCCB}"/>
            </a:ext>
          </a:extLst>
        </xdr:cNvPr>
        <xdr:cNvSpPr/>
      </xdr:nvSpPr>
      <xdr:spPr>
        <a:xfrm>
          <a:off x="13578840" y="995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115933</xdr:rowOff>
    </xdr:from>
    <xdr:to>
      <xdr:col>85</xdr:col>
      <xdr:colOff>127000</xdr:colOff>
      <xdr:row>60</xdr:row>
      <xdr:rowOff>16328</xdr:rowOff>
    </xdr:to>
    <xdr:cxnSp macro="">
      <xdr:nvCxnSpPr>
        <xdr:cNvPr id="657" name="直線コネクタ 656">
          <a:extLst>
            <a:ext uri="{FF2B5EF4-FFF2-40B4-BE49-F238E27FC236}">
              <a16:creationId xmlns:a16="http://schemas.microsoft.com/office/drawing/2014/main" id="{E5272286-082E-40E3-B2C5-9D1DBAE42426}"/>
            </a:ext>
          </a:extLst>
        </xdr:cNvPr>
        <xdr:cNvCxnSpPr/>
      </xdr:nvCxnSpPr>
      <xdr:spPr>
        <a:xfrm>
          <a:off x="13629640" y="10006693"/>
          <a:ext cx="746760" cy="68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64</xdr:row>
      <xdr:rowOff>1451</xdr:rowOff>
    </xdr:from>
    <xdr:to>
      <xdr:col>76</xdr:col>
      <xdr:colOff>165100</xdr:colOff>
      <xdr:row>64</xdr:row>
      <xdr:rowOff>103051</xdr:rowOff>
    </xdr:to>
    <xdr:sp macro="" textlink="">
      <xdr:nvSpPr>
        <xdr:cNvPr id="658" name="楕円 657">
          <a:extLst>
            <a:ext uri="{FF2B5EF4-FFF2-40B4-BE49-F238E27FC236}">
              <a16:creationId xmlns:a16="http://schemas.microsoft.com/office/drawing/2014/main" id="{8C830A98-D36E-4548-97E9-F98B80800DF1}"/>
            </a:ext>
          </a:extLst>
        </xdr:cNvPr>
        <xdr:cNvSpPr/>
      </xdr:nvSpPr>
      <xdr:spPr>
        <a:xfrm>
          <a:off x="12804140" y="1073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115933</xdr:rowOff>
    </xdr:from>
    <xdr:to>
      <xdr:col>81</xdr:col>
      <xdr:colOff>50800</xdr:colOff>
      <xdr:row>64</xdr:row>
      <xdr:rowOff>52251</xdr:rowOff>
    </xdr:to>
    <xdr:cxnSp macro="">
      <xdr:nvCxnSpPr>
        <xdr:cNvPr id="659" name="直線コネクタ 658">
          <a:extLst>
            <a:ext uri="{FF2B5EF4-FFF2-40B4-BE49-F238E27FC236}">
              <a16:creationId xmlns:a16="http://schemas.microsoft.com/office/drawing/2014/main" id="{5B5DE733-6BE7-44CF-A63D-13DCCDE11570}"/>
            </a:ext>
          </a:extLst>
        </xdr:cNvPr>
        <xdr:cNvCxnSpPr/>
      </xdr:nvCxnSpPr>
      <xdr:spPr>
        <a:xfrm flipV="1">
          <a:off x="12854940" y="10006693"/>
          <a:ext cx="774700" cy="774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143510</xdr:rowOff>
    </xdr:from>
    <xdr:to>
      <xdr:col>72</xdr:col>
      <xdr:colOff>38100</xdr:colOff>
      <xdr:row>64</xdr:row>
      <xdr:rowOff>73660</xdr:rowOff>
    </xdr:to>
    <xdr:sp macro="" textlink="">
      <xdr:nvSpPr>
        <xdr:cNvPr id="660" name="楕円 659">
          <a:extLst>
            <a:ext uri="{FF2B5EF4-FFF2-40B4-BE49-F238E27FC236}">
              <a16:creationId xmlns:a16="http://schemas.microsoft.com/office/drawing/2014/main" id="{235605D6-289B-4055-A7CD-92D59A31F5FE}"/>
            </a:ext>
          </a:extLst>
        </xdr:cNvPr>
        <xdr:cNvSpPr/>
      </xdr:nvSpPr>
      <xdr:spPr>
        <a:xfrm>
          <a:off x="12029440" y="107048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22860</xdr:rowOff>
    </xdr:from>
    <xdr:to>
      <xdr:col>76</xdr:col>
      <xdr:colOff>114300</xdr:colOff>
      <xdr:row>64</xdr:row>
      <xdr:rowOff>52251</xdr:rowOff>
    </xdr:to>
    <xdr:cxnSp macro="">
      <xdr:nvCxnSpPr>
        <xdr:cNvPr id="661" name="直線コネクタ 660">
          <a:extLst>
            <a:ext uri="{FF2B5EF4-FFF2-40B4-BE49-F238E27FC236}">
              <a16:creationId xmlns:a16="http://schemas.microsoft.com/office/drawing/2014/main" id="{33E17D3D-2E8B-4DEF-A65E-001B78AAA260}"/>
            </a:ext>
          </a:extLst>
        </xdr:cNvPr>
        <xdr:cNvCxnSpPr/>
      </xdr:nvCxnSpPr>
      <xdr:spPr>
        <a:xfrm>
          <a:off x="12072620" y="10751820"/>
          <a:ext cx="78232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61867</xdr:rowOff>
    </xdr:from>
    <xdr:to>
      <xdr:col>67</xdr:col>
      <xdr:colOff>101600</xdr:colOff>
      <xdr:row>63</xdr:row>
      <xdr:rowOff>163467</xdr:rowOff>
    </xdr:to>
    <xdr:sp macro="" textlink="">
      <xdr:nvSpPr>
        <xdr:cNvPr id="662" name="楕円 661">
          <a:extLst>
            <a:ext uri="{FF2B5EF4-FFF2-40B4-BE49-F238E27FC236}">
              <a16:creationId xmlns:a16="http://schemas.microsoft.com/office/drawing/2014/main" id="{C0D7738B-C761-49B3-9135-B417E46D5BEB}"/>
            </a:ext>
          </a:extLst>
        </xdr:cNvPr>
        <xdr:cNvSpPr/>
      </xdr:nvSpPr>
      <xdr:spPr>
        <a:xfrm>
          <a:off x="11231880" y="1062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112667</xdr:rowOff>
    </xdr:from>
    <xdr:to>
      <xdr:col>71</xdr:col>
      <xdr:colOff>177800</xdr:colOff>
      <xdr:row>64</xdr:row>
      <xdr:rowOff>22860</xdr:rowOff>
    </xdr:to>
    <xdr:cxnSp macro="">
      <xdr:nvCxnSpPr>
        <xdr:cNvPr id="663" name="直線コネクタ 662">
          <a:extLst>
            <a:ext uri="{FF2B5EF4-FFF2-40B4-BE49-F238E27FC236}">
              <a16:creationId xmlns:a16="http://schemas.microsoft.com/office/drawing/2014/main" id="{8BD74DBD-C90B-4573-BA5E-BDF842D1AA00}"/>
            </a:ext>
          </a:extLst>
        </xdr:cNvPr>
        <xdr:cNvCxnSpPr/>
      </xdr:nvCxnSpPr>
      <xdr:spPr>
        <a:xfrm>
          <a:off x="11282680" y="10673987"/>
          <a:ext cx="789940" cy="7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54264</xdr:rowOff>
    </xdr:from>
    <xdr:ext cx="405111" cy="259045"/>
    <xdr:sp macro="" textlink="">
      <xdr:nvSpPr>
        <xdr:cNvPr id="664" name="n_1aveValue【保健センター・保健所】&#10;有形固定資産減価償却率">
          <a:extLst>
            <a:ext uri="{FF2B5EF4-FFF2-40B4-BE49-F238E27FC236}">
              <a16:creationId xmlns:a16="http://schemas.microsoft.com/office/drawing/2014/main" id="{47BA9360-0DC3-44FB-B929-7BA26A68D823}"/>
            </a:ext>
          </a:extLst>
        </xdr:cNvPr>
        <xdr:cNvSpPr txBox="1"/>
      </xdr:nvSpPr>
      <xdr:spPr>
        <a:xfrm>
          <a:off x="13437244" y="9442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122844</xdr:rowOff>
    </xdr:from>
    <xdr:ext cx="405111" cy="259045"/>
    <xdr:sp macro="" textlink="">
      <xdr:nvSpPr>
        <xdr:cNvPr id="665" name="n_2aveValue【保健センター・保健所】&#10;有形固定資産減価償却率">
          <a:extLst>
            <a:ext uri="{FF2B5EF4-FFF2-40B4-BE49-F238E27FC236}">
              <a16:creationId xmlns:a16="http://schemas.microsoft.com/office/drawing/2014/main" id="{1E9514F8-FEFD-4B71-8645-30C048A540BC}"/>
            </a:ext>
          </a:extLst>
        </xdr:cNvPr>
        <xdr:cNvSpPr txBox="1"/>
      </xdr:nvSpPr>
      <xdr:spPr>
        <a:xfrm>
          <a:off x="12675244" y="9510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54264</xdr:rowOff>
    </xdr:from>
    <xdr:ext cx="405111" cy="259045"/>
    <xdr:sp macro="" textlink="">
      <xdr:nvSpPr>
        <xdr:cNvPr id="666" name="n_3aveValue【保健センター・保健所】&#10;有形固定資産減価償却率">
          <a:extLst>
            <a:ext uri="{FF2B5EF4-FFF2-40B4-BE49-F238E27FC236}">
              <a16:creationId xmlns:a16="http://schemas.microsoft.com/office/drawing/2014/main" id="{1649DEC8-4FA8-4D67-BF88-CDDBE639F7BE}"/>
            </a:ext>
          </a:extLst>
        </xdr:cNvPr>
        <xdr:cNvSpPr txBox="1"/>
      </xdr:nvSpPr>
      <xdr:spPr>
        <a:xfrm>
          <a:off x="11900544" y="9442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57530</xdr:rowOff>
    </xdr:from>
    <xdr:ext cx="405111" cy="259045"/>
    <xdr:sp macro="" textlink="">
      <xdr:nvSpPr>
        <xdr:cNvPr id="667" name="n_4aveValue【保健センター・保健所】&#10;有形固定資産減価償却率">
          <a:extLst>
            <a:ext uri="{FF2B5EF4-FFF2-40B4-BE49-F238E27FC236}">
              <a16:creationId xmlns:a16="http://schemas.microsoft.com/office/drawing/2014/main" id="{379D0611-9AE4-40F2-A935-17FC35BFA478}"/>
            </a:ext>
          </a:extLst>
        </xdr:cNvPr>
        <xdr:cNvSpPr txBox="1"/>
      </xdr:nvSpPr>
      <xdr:spPr>
        <a:xfrm>
          <a:off x="11102984" y="9445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157860</xdr:rowOff>
    </xdr:from>
    <xdr:ext cx="405111" cy="259045"/>
    <xdr:sp macro="" textlink="">
      <xdr:nvSpPr>
        <xdr:cNvPr id="668" name="n_1mainValue【保健センター・保健所】&#10;有形固定資産減価償却率">
          <a:extLst>
            <a:ext uri="{FF2B5EF4-FFF2-40B4-BE49-F238E27FC236}">
              <a16:creationId xmlns:a16="http://schemas.microsoft.com/office/drawing/2014/main" id="{91707D7F-90DA-48B3-AFB0-8BB2D7BEAC1D}"/>
            </a:ext>
          </a:extLst>
        </xdr:cNvPr>
        <xdr:cNvSpPr txBox="1"/>
      </xdr:nvSpPr>
      <xdr:spPr>
        <a:xfrm>
          <a:off x="13437244" y="10048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94178</xdr:rowOff>
    </xdr:from>
    <xdr:ext cx="405111" cy="259045"/>
    <xdr:sp macro="" textlink="">
      <xdr:nvSpPr>
        <xdr:cNvPr id="669" name="n_2mainValue【保健センター・保健所】&#10;有形固定資産減価償却率">
          <a:extLst>
            <a:ext uri="{FF2B5EF4-FFF2-40B4-BE49-F238E27FC236}">
              <a16:creationId xmlns:a16="http://schemas.microsoft.com/office/drawing/2014/main" id="{2E4C3380-5F7E-44D1-9204-4DC640216C72}"/>
            </a:ext>
          </a:extLst>
        </xdr:cNvPr>
        <xdr:cNvSpPr txBox="1"/>
      </xdr:nvSpPr>
      <xdr:spPr>
        <a:xfrm>
          <a:off x="12675244" y="10823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64787</xdr:rowOff>
    </xdr:from>
    <xdr:ext cx="405111" cy="259045"/>
    <xdr:sp macro="" textlink="">
      <xdr:nvSpPr>
        <xdr:cNvPr id="670" name="n_3mainValue【保健センター・保健所】&#10;有形固定資産減価償却率">
          <a:extLst>
            <a:ext uri="{FF2B5EF4-FFF2-40B4-BE49-F238E27FC236}">
              <a16:creationId xmlns:a16="http://schemas.microsoft.com/office/drawing/2014/main" id="{FD943762-F52C-4F28-879A-2510909D25D7}"/>
            </a:ext>
          </a:extLst>
        </xdr:cNvPr>
        <xdr:cNvSpPr txBox="1"/>
      </xdr:nvSpPr>
      <xdr:spPr>
        <a:xfrm>
          <a:off x="11900544" y="1079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154594</xdr:rowOff>
    </xdr:from>
    <xdr:ext cx="405111" cy="259045"/>
    <xdr:sp macro="" textlink="">
      <xdr:nvSpPr>
        <xdr:cNvPr id="671" name="n_4mainValue【保健センター・保健所】&#10;有形固定資産減価償却率">
          <a:extLst>
            <a:ext uri="{FF2B5EF4-FFF2-40B4-BE49-F238E27FC236}">
              <a16:creationId xmlns:a16="http://schemas.microsoft.com/office/drawing/2014/main" id="{B1A85F5C-D579-4E5B-B6A3-3D5D06BF1468}"/>
            </a:ext>
          </a:extLst>
        </xdr:cNvPr>
        <xdr:cNvSpPr txBox="1"/>
      </xdr:nvSpPr>
      <xdr:spPr>
        <a:xfrm>
          <a:off x="11102984" y="1071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2" name="正方形/長方形 671">
          <a:extLst>
            <a:ext uri="{FF2B5EF4-FFF2-40B4-BE49-F238E27FC236}">
              <a16:creationId xmlns:a16="http://schemas.microsoft.com/office/drawing/2014/main" id="{7C70D613-6562-47B0-AA22-3A2B692615AA}"/>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3" name="正方形/長方形 672">
          <a:extLst>
            <a:ext uri="{FF2B5EF4-FFF2-40B4-BE49-F238E27FC236}">
              <a16:creationId xmlns:a16="http://schemas.microsoft.com/office/drawing/2014/main" id="{9396FA04-6A69-4E59-88EA-C7B2B6576217}"/>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4" name="正方形/長方形 673">
          <a:extLst>
            <a:ext uri="{FF2B5EF4-FFF2-40B4-BE49-F238E27FC236}">
              <a16:creationId xmlns:a16="http://schemas.microsoft.com/office/drawing/2014/main" id="{11AEDE58-70DA-404E-9055-C9E650CA6B5A}"/>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5" name="正方形/長方形 674">
          <a:extLst>
            <a:ext uri="{FF2B5EF4-FFF2-40B4-BE49-F238E27FC236}">
              <a16:creationId xmlns:a16="http://schemas.microsoft.com/office/drawing/2014/main" id="{404EDA66-9455-46C9-A688-29110BF49FA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6" name="正方形/長方形 675">
          <a:extLst>
            <a:ext uri="{FF2B5EF4-FFF2-40B4-BE49-F238E27FC236}">
              <a16:creationId xmlns:a16="http://schemas.microsoft.com/office/drawing/2014/main" id="{8D9D2EDE-D05C-4CCC-8BC7-EEAD173FDE46}"/>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7" name="正方形/長方形 676">
          <a:extLst>
            <a:ext uri="{FF2B5EF4-FFF2-40B4-BE49-F238E27FC236}">
              <a16:creationId xmlns:a16="http://schemas.microsoft.com/office/drawing/2014/main" id="{70698A2A-2740-49A7-985B-6D1BE52CD6D5}"/>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8" name="正方形/長方形 677">
          <a:extLst>
            <a:ext uri="{FF2B5EF4-FFF2-40B4-BE49-F238E27FC236}">
              <a16:creationId xmlns:a16="http://schemas.microsoft.com/office/drawing/2014/main" id="{12B1AC96-3C26-4BA8-9E53-7B0FC78CBAB3}"/>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9" name="正方形/長方形 678">
          <a:extLst>
            <a:ext uri="{FF2B5EF4-FFF2-40B4-BE49-F238E27FC236}">
              <a16:creationId xmlns:a16="http://schemas.microsoft.com/office/drawing/2014/main" id="{CBD837D7-1E6F-4EB8-AAC2-C1F707AD109E}"/>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0" name="テキスト ボックス 679">
          <a:extLst>
            <a:ext uri="{FF2B5EF4-FFF2-40B4-BE49-F238E27FC236}">
              <a16:creationId xmlns:a16="http://schemas.microsoft.com/office/drawing/2014/main" id="{FF2E37E8-C769-4D3E-A276-BF0F2817F86A}"/>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1" name="直線コネクタ 680">
          <a:extLst>
            <a:ext uri="{FF2B5EF4-FFF2-40B4-BE49-F238E27FC236}">
              <a16:creationId xmlns:a16="http://schemas.microsoft.com/office/drawing/2014/main" id="{62EE0278-6CDF-471A-8167-C5BF37F0EF76}"/>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82" name="直線コネクタ 681">
          <a:extLst>
            <a:ext uri="{FF2B5EF4-FFF2-40B4-BE49-F238E27FC236}">
              <a16:creationId xmlns:a16="http://schemas.microsoft.com/office/drawing/2014/main" id="{3649CA43-EA5B-46F7-A220-FDC358DFFC03}"/>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3" name="テキスト ボックス 682">
          <a:extLst>
            <a:ext uri="{FF2B5EF4-FFF2-40B4-BE49-F238E27FC236}">
              <a16:creationId xmlns:a16="http://schemas.microsoft.com/office/drawing/2014/main" id="{8CD8EE2D-E0D0-44D3-A95D-4D1FCA6C55C8}"/>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4" name="直線コネクタ 683">
          <a:extLst>
            <a:ext uri="{FF2B5EF4-FFF2-40B4-BE49-F238E27FC236}">
              <a16:creationId xmlns:a16="http://schemas.microsoft.com/office/drawing/2014/main" id="{2F3AA7CA-940A-4343-B735-D8D7D9260703}"/>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5" name="テキスト ボックス 684">
          <a:extLst>
            <a:ext uri="{FF2B5EF4-FFF2-40B4-BE49-F238E27FC236}">
              <a16:creationId xmlns:a16="http://schemas.microsoft.com/office/drawing/2014/main" id="{5D75562E-F484-4D1A-81A2-DBDECFAD6BF2}"/>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6" name="直線コネクタ 685">
          <a:extLst>
            <a:ext uri="{FF2B5EF4-FFF2-40B4-BE49-F238E27FC236}">
              <a16:creationId xmlns:a16="http://schemas.microsoft.com/office/drawing/2014/main" id="{4D87BE9B-4744-4135-844C-64A7E22E34D0}"/>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7" name="テキスト ボックス 686">
          <a:extLst>
            <a:ext uri="{FF2B5EF4-FFF2-40B4-BE49-F238E27FC236}">
              <a16:creationId xmlns:a16="http://schemas.microsoft.com/office/drawing/2014/main" id="{82DA1687-921F-4263-89AC-23D499C29345}"/>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8" name="直線コネクタ 687">
          <a:extLst>
            <a:ext uri="{FF2B5EF4-FFF2-40B4-BE49-F238E27FC236}">
              <a16:creationId xmlns:a16="http://schemas.microsoft.com/office/drawing/2014/main" id="{929FD2BB-AF5A-4570-AF69-0DDB13E4EF8B}"/>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9" name="テキスト ボックス 688">
          <a:extLst>
            <a:ext uri="{FF2B5EF4-FFF2-40B4-BE49-F238E27FC236}">
              <a16:creationId xmlns:a16="http://schemas.microsoft.com/office/drawing/2014/main" id="{D45A6266-6FBB-42C3-B6B8-B71D5C66AA95}"/>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90" name="直線コネクタ 689">
          <a:extLst>
            <a:ext uri="{FF2B5EF4-FFF2-40B4-BE49-F238E27FC236}">
              <a16:creationId xmlns:a16="http://schemas.microsoft.com/office/drawing/2014/main" id="{847E8BCC-C10A-4EE2-AB78-9B88DB6ACAA7}"/>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91" name="テキスト ボックス 690">
          <a:extLst>
            <a:ext uri="{FF2B5EF4-FFF2-40B4-BE49-F238E27FC236}">
              <a16:creationId xmlns:a16="http://schemas.microsoft.com/office/drawing/2014/main" id="{86E5F0D8-09CC-4AF6-8DEB-AC7EA10C55A9}"/>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92" name="直線コネクタ 691">
          <a:extLst>
            <a:ext uri="{FF2B5EF4-FFF2-40B4-BE49-F238E27FC236}">
              <a16:creationId xmlns:a16="http://schemas.microsoft.com/office/drawing/2014/main" id="{189BED1F-F865-404A-B485-D75EA41BFE86}"/>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3" name="テキスト ボックス 692">
          <a:extLst>
            <a:ext uri="{FF2B5EF4-FFF2-40B4-BE49-F238E27FC236}">
              <a16:creationId xmlns:a16="http://schemas.microsoft.com/office/drawing/2014/main" id="{A607349B-C5B7-493A-B805-29C04E575DA9}"/>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4" name="直線コネクタ 693">
          <a:extLst>
            <a:ext uri="{FF2B5EF4-FFF2-40B4-BE49-F238E27FC236}">
              <a16:creationId xmlns:a16="http://schemas.microsoft.com/office/drawing/2014/main" id="{025A529B-E67E-4611-943A-C318BD94580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5" name="テキスト ボックス 694">
          <a:extLst>
            <a:ext uri="{FF2B5EF4-FFF2-40B4-BE49-F238E27FC236}">
              <a16:creationId xmlns:a16="http://schemas.microsoft.com/office/drawing/2014/main" id="{84808734-8514-40FC-A4D3-31870E45A452}"/>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6" name="【保健センター・保健所】&#10;一人当たり面積グラフ枠">
          <a:extLst>
            <a:ext uri="{FF2B5EF4-FFF2-40B4-BE49-F238E27FC236}">
              <a16:creationId xmlns:a16="http://schemas.microsoft.com/office/drawing/2014/main" id="{9E47A9DF-3370-4F2D-9BAD-58A23C335ACD}"/>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63</xdr:row>
      <xdr:rowOff>138793</xdr:rowOff>
    </xdr:to>
    <xdr:cxnSp macro="">
      <xdr:nvCxnSpPr>
        <xdr:cNvPr id="697" name="直線コネクタ 696">
          <a:extLst>
            <a:ext uri="{FF2B5EF4-FFF2-40B4-BE49-F238E27FC236}">
              <a16:creationId xmlns:a16="http://schemas.microsoft.com/office/drawing/2014/main" id="{763D39DB-E318-47CC-AACA-660768AFD0FA}"/>
            </a:ext>
          </a:extLst>
        </xdr:cNvPr>
        <xdr:cNvCxnSpPr/>
      </xdr:nvCxnSpPr>
      <xdr:spPr>
        <a:xfrm flipV="1">
          <a:off x="19509104" y="9453155"/>
          <a:ext cx="0" cy="1246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142620</xdr:rowOff>
    </xdr:from>
    <xdr:ext cx="469744" cy="259045"/>
    <xdr:sp macro="" textlink="">
      <xdr:nvSpPr>
        <xdr:cNvPr id="698" name="【保健センター・保健所】&#10;一人当たり面積最小値テキスト">
          <a:extLst>
            <a:ext uri="{FF2B5EF4-FFF2-40B4-BE49-F238E27FC236}">
              <a16:creationId xmlns:a16="http://schemas.microsoft.com/office/drawing/2014/main" id="{DB6A30E9-975B-4CA8-9D93-CCEBC31A4C47}"/>
            </a:ext>
          </a:extLst>
        </xdr:cNvPr>
        <xdr:cNvSpPr txBox="1"/>
      </xdr:nvSpPr>
      <xdr:spPr>
        <a:xfrm>
          <a:off x="19547840" y="10703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138793</xdr:rowOff>
    </xdr:from>
    <xdr:to>
      <xdr:col>116</xdr:col>
      <xdr:colOff>152400</xdr:colOff>
      <xdr:row>63</xdr:row>
      <xdr:rowOff>138793</xdr:rowOff>
    </xdr:to>
    <xdr:cxnSp macro="">
      <xdr:nvCxnSpPr>
        <xdr:cNvPr id="699" name="直線コネクタ 698">
          <a:extLst>
            <a:ext uri="{FF2B5EF4-FFF2-40B4-BE49-F238E27FC236}">
              <a16:creationId xmlns:a16="http://schemas.microsoft.com/office/drawing/2014/main" id="{297CEB6A-1DE9-40E7-A08C-384F102E16EC}"/>
            </a:ext>
          </a:extLst>
        </xdr:cNvPr>
        <xdr:cNvCxnSpPr/>
      </xdr:nvCxnSpPr>
      <xdr:spPr>
        <a:xfrm>
          <a:off x="19443700" y="107001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700" name="【保健センター・保健所】&#10;一人当たり面積最大値テキスト">
          <a:extLst>
            <a:ext uri="{FF2B5EF4-FFF2-40B4-BE49-F238E27FC236}">
              <a16:creationId xmlns:a16="http://schemas.microsoft.com/office/drawing/2014/main" id="{0BDF413A-D370-4F38-B084-3BA5624738E2}"/>
            </a:ext>
          </a:extLst>
        </xdr:cNvPr>
        <xdr:cNvSpPr txBox="1"/>
      </xdr:nvSpPr>
      <xdr:spPr>
        <a:xfrm>
          <a:off x="19547840" y="9232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701" name="直線コネクタ 700">
          <a:extLst>
            <a:ext uri="{FF2B5EF4-FFF2-40B4-BE49-F238E27FC236}">
              <a16:creationId xmlns:a16="http://schemas.microsoft.com/office/drawing/2014/main" id="{2C30F155-157B-4F87-9944-69424B6FF85A}"/>
            </a:ext>
          </a:extLst>
        </xdr:cNvPr>
        <xdr:cNvCxnSpPr/>
      </xdr:nvCxnSpPr>
      <xdr:spPr>
        <a:xfrm>
          <a:off x="19443700" y="94531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132642</xdr:rowOff>
    </xdr:from>
    <xdr:ext cx="469744" cy="259045"/>
    <xdr:sp macro="" textlink="">
      <xdr:nvSpPr>
        <xdr:cNvPr id="702" name="【保健センター・保健所】&#10;一人当たり面積平均値テキスト">
          <a:extLst>
            <a:ext uri="{FF2B5EF4-FFF2-40B4-BE49-F238E27FC236}">
              <a16:creationId xmlns:a16="http://schemas.microsoft.com/office/drawing/2014/main" id="{666822E3-1F8B-4FFA-92C5-49871EB3BD3E}"/>
            </a:ext>
          </a:extLst>
        </xdr:cNvPr>
        <xdr:cNvSpPr txBox="1"/>
      </xdr:nvSpPr>
      <xdr:spPr>
        <a:xfrm>
          <a:off x="19547840" y="98557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109765</xdr:rowOff>
    </xdr:from>
    <xdr:to>
      <xdr:col>116</xdr:col>
      <xdr:colOff>114300</xdr:colOff>
      <xdr:row>60</xdr:row>
      <xdr:rowOff>39915</xdr:rowOff>
    </xdr:to>
    <xdr:sp macro="" textlink="">
      <xdr:nvSpPr>
        <xdr:cNvPr id="703" name="フローチャート: 判断 702">
          <a:extLst>
            <a:ext uri="{FF2B5EF4-FFF2-40B4-BE49-F238E27FC236}">
              <a16:creationId xmlns:a16="http://schemas.microsoft.com/office/drawing/2014/main" id="{C0741B52-6D2E-4D2D-BA9B-ED7D5AFF2A19}"/>
            </a:ext>
          </a:extLst>
        </xdr:cNvPr>
        <xdr:cNvSpPr/>
      </xdr:nvSpPr>
      <xdr:spPr>
        <a:xfrm>
          <a:off x="19458940" y="10000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164193</xdr:rowOff>
    </xdr:from>
    <xdr:to>
      <xdr:col>112</xdr:col>
      <xdr:colOff>38100</xdr:colOff>
      <xdr:row>60</xdr:row>
      <xdr:rowOff>94343</xdr:rowOff>
    </xdr:to>
    <xdr:sp macro="" textlink="">
      <xdr:nvSpPr>
        <xdr:cNvPr id="704" name="フローチャート: 判断 703">
          <a:extLst>
            <a:ext uri="{FF2B5EF4-FFF2-40B4-BE49-F238E27FC236}">
              <a16:creationId xmlns:a16="http://schemas.microsoft.com/office/drawing/2014/main" id="{6FCAD716-BFE2-4DCF-9B25-AD306BF6978C}"/>
            </a:ext>
          </a:extLst>
        </xdr:cNvPr>
        <xdr:cNvSpPr/>
      </xdr:nvSpPr>
      <xdr:spPr>
        <a:xfrm>
          <a:off x="18735040" y="100549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123372</xdr:rowOff>
    </xdr:from>
    <xdr:to>
      <xdr:col>107</xdr:col>
      <xdr:colOff>101600</xdr:colOff>
      <xdr:row>61</xdr:row>
      <xdr:rowOff>53522</xdr:rowOff>
    </xdr:to>
    <xdr:sp macro="" textlink="">
      <xdr:nvSpPr>
        <xdr:cNvPr id="705" name="フローチャート: 判断 704">
          <a:extLst>
            <a:ext uri="{FF2B5EF4-FFF2-40B4-BE49-F238E27FC236}">
              <a16:creationId xmlns:a16="http://schemas.microsoft.com/office/drawing/2014/main" id="{9FE5D35E-5A6F-4B20-8AD7-0A1AA229B8A6}"/>
            </a:ext>
          </a:extLst>
        </xdr:cNvPr>
        <xdr:cNvSpPr/>
      </xdr:nvSpPr>
      <xdr:spPr>
        <a:xfrm>
          <a:off x="17937480" y="101817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123372</xdr:rowOff>
    </xdr:from>
    <xdr:to>
      <xdr:col>102</xdr:col>
      <xdr:colOff>165100</xdr:colOff>
      <xdr:row>61</xdr:row>
      <xdr:rowOff>53522</xdr:rowOff>
    </xdr:to>
    <xdr:sp macro="" textlink="">
      <xdr:nvSpPr>
        <xdr:cNvPr id="706" name="フローチャート: 判断 705">
          <a:extLst>
            <a:ext uri="{FF2B5EF4-FFF2-40B4-BE49-F238E27FC236}">
              <a16:creationId xmlns:a16="http://schemas.microsoft.com/office/drawing/2014/main" id="{48EFD5F1-BB70-4AFE-A434-BD8F609740A1}"/>
            </a:ext>
          </a:extLst>
        </xdr:cNvPr>
        <xdr:cNvSpPr/>
      </xdr:nvSpPr>
      <xdr:spPr>
        <a:xfrm>
          <a:off x="17162780" y="101817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104322</xdr:rowOff>
    </xdr:from>
    <xdr:to>
      <xdr:col>98</xdr:col>
      <xdr:colOff>38100</xdr:colOff>
      <xdr:row>62</xdr:row>
      <xdr:rowOff>34472</xdr:rowOff>
    </xdr:to>
    <xdr:sp macro="" textlink="">
      <xdr:nvSpPr>
        <xdr:cNvPr id="707" name="フローチャート: 判断 706">
          <a:extLst>
            <a:ext uri="{FF2B5EF4-FFF2-40B4-BE49-F238E27FC236}">
              <a16:creationId xmlns:a16="http://schemas.microsoft.com/office/drawing/2014/main" id="{8EAB2214-C4BF-4772-8590-97246D565B47}"/>
            </a:ext>
          </a:extLst>
        </xdr:cNvPr>
        <xdr:cNvSpPr/>
      </xdr:nvSpPr>
      <xdr:spPr>
        <a:xfrm>
          <a:off x="16388080" y="1033036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837091C3-DB94-4960-AD64-B029C74E764A}"/>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F5FF5597-1F7F-48F6-82DD-746AF90DAD5C}"/>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BFC812ED-8322-4C0E-B8BA-30018B706FF1}"/>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E7C873AD-087E-4C24-BBF9-712C51E4EBEF}"/>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5CE50F6B-85FA-4693-8196-27CB64880A9A}"/>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150585</xdr:rowOff>
    </xdr:from>
    <xdr:to>
      <xdr:col>116</xdr:col>
      <xdr:colOff>114300</xdr:colOff>
      <xdr:row>63</xdr:row>
      <xdr:rowOff>80735</xdr:rowOff>
    </xdr:to>
    <xdr:sp macro="" textlink="">
      <xdr:nvSpPr>
        <xdr:cNvPr id="713" name="楕円 712">
          <a:extLst>
            <a:ext uri="{FF2B5EF4-FFF2-40B4-BE49-F238E27FC236}">
              <a16:creationId xmlns:a16="http://schemas.microsoft.com/office/drawing/2014/main" id="{D1E9E957-46A9-44D4-AD0F-5EC93F4A2E36}"/>
            </a:ext>
          </a:extLst>
        </xdr:cNvPr>
        <xdr:cNvSpPr/>
      </xdr:nvSpPr>
      <xdr:spPr>
        <a:xfrm>
          <a:off x="19458940" y="105442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65512</xdr:rowOff>
    </xdr:from>
    <xdr:ext cx="469744" cy="259045"/>
    <xdr:sp macro="" textlink="">
      <xdr:nvSpPr>
        <xdr:cNvPr id="714" name="【保健センター・保健所】&#10;一人当たり面積該当値テキスト">
          <a:extLst>
            <a:ext uri="{FF2B5EF4-FFF2-40B4-BE49-F238E27FC236}">
              <a16:creationId xmlns:a16="http://schemas.microsoft.com/office/drawing/2014/main" id="{60EC8124-97BD-4990-9FC0-E45418C6120A}"/>
            </a:ext>
          </a:extLst>
        </xdr:cNvPr>
        <xdr:cNvSpPr txBox="1"/>
      </xdr:nvSpPr>
      <xdr:spPr>
        <a:xfrm>
          <a:off x="19547840" y="10459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150585</xdr:rowOff>
    </xdr:from>
    <xdr:to>
      <xdr:col>112</xdr:col>
      <xdr:colOff>38100</xdr:colOff>
      <xdr:row>63</xdr:row>
      <xdr:rowOff>80735</xdr:rowOff>
    </xdr:to>
    <xdr:sp macro="" textlink="">
      <xdr:nvSpPr>
        <xdr:cNvPr id="715" name="楕円 714">
          <a:extLst>
            <a:ext uri="{FF2B5EF4-FFF2-40B4-BE49-F238E27FC236}">
              <a16:creationId xmlns:a16="http://schemas.microsoft.com/office/drawing/2014/main" id="{0D7FB293-2C87-49D3-972D-C3C301FF4593}"/>
            </a:ext>
          </a:extLst>
        </xdr:cNvPr>
        <xdr:cNvSpPr/>
      </xdr:nvSpPr>
      <xdr:spPr>
        <a:xfrm>
          <a:off x="18735040" y="105442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29935</xdr:rowOff>
    </xdr:from>
    <xdr:to>
      <xdr:col>116</xdr:col>
      <xdr:colOff>63500</xdr:colOff>
      <xdr:row>63</xdr:row>
      <xdr:rowOff>29935</xdr:rowOff>
    </xdr:to>
    <xdr:cxnSp macro="">
      <xdr:nvCxnSpPr>
        <xdr:cNvPr id="716" name="直線コネクタ 715">
          <a:extLst>
            <a:ext uri="{FF2B5EF4-FFF2-40B4-BE49-F238E27FC236}">
              <a16:creationId xmlns:a16="http://schemas.microsoft.com/office/drawing/2014/main" id="{94784C14-B948-44AE-8CAE-017C8A7B28C3}"/>
            </a:ext>
          </a:extLst>
        </xdr:cNvPr>
        <xdr:cNvCxnSpPr/>
      </xdr:nvCxnSpPr>
      <xdr:spPr>
        <a:xfrm>
          <a:off x="18778220" y="10591255"/>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150585</xdr:rowOff>
    </xdr:from>
    <xdr:to>
      <xdr:col>107</xdr:col>
      <xdr:colOff>101600</xdr:colOff>
      <xdr:row>63</xdr:row>
      <xdr:rowOff>80735</xdr:rowOff>
    </xdr:to>
    <xdr:sp macro="" textlink="">
      <xdr:nvSpPr>
        <xdr:cNvPr id="717" name="楕円 716">
          <a:extLst>
            <a:ext uri="{FF2B5EF4-FFF2-40B4-BE49-F238E27FC236}">
              <a16:creationId xmlns:a16="http://schemas.microsoft.com/office/drawing/2014/main" id="{109FFCF8-C0DF-4E82-9A9F-0B4DCEB8F158}"/>
            </a:ext>
          </a:extLst>
        </xdr:cNvPr>
        <xdr:cNvSpPr/>
      </xdr:nvSpPr>
      <xdr:spPr>
        <a:xfrm>
          <a:off x="17937480" y="105442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29935</xdr:rowOff>
    </xdr:from>
    <xdr:to>
      <xdr:col>111</xdr:col>
      <xdr:colOff>177800</xdr:colOff>
      <xdr:row>63</xdr:row>
      <xdr:rowOff>29935</xdr:rowOff>
    </xdr:to>
    <xdr:cxnSp macro="">
      <xdr:nvCxnSpPr>
        <xdr:cNvPr id="718" name="直線コネクタ 717">
          <a:extLst>
            <a:ext uri="{FF2B5EF4-FFF2-40B4-BE49-F238E27FC236}">
              <a16:creationId xmlns:a16="http://schemas.microsoft.com/office/drawing/2014/main" id="{3802AE45-2037-4A65-B14F-838687CE1E65}"/>
            </a:ext>
          </a:extLst>
        </xdr:cNvPr>
        <xdr:cNvCxnSpPr/>
      </xdr:nvCxnSpPr>
      <xdr:spPr>
        <a:xfrm>
          <a:off x="17988280" y="1059125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150585</xdr:rowOff>
    </xdr:from>
    <xdr:to>
      <xdr:col>102</xdr:col>
      <xdr:colOff>165100</xdr:colOff>
      <xdr:row>63</xdr:row>
      <xdr:rowOff>80735</xdr:rowOff>
    </xdr:to>
    <xdr:sp macro="" textlink="">
      <xdr:nvSpPr>
        <xdr:cNvPr id="719" name="楕円 718">
          <a:extLst>
            <a:ext uri="{FF2B5EF4-FFF2-40B4-BE49-F238E27FC236}">
              <a16:creationId xmlns:a16="http://schemas.microsoft.com/office/drawing/2014/main" id="{836ADB48-761C-4D86-B799-4EDE58E306BB}"/>
            </a:ext>
          </a:extLst>
        </xdr:cNvPr>
        <xdr:cNvSpPr/>
      </xdr:nvSpPr>
      <xdr:spPr>
        <a:xfrm>
          <a:off x="17162780" y="105442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29935</xdr:rowOff>
    </xdr:from>
    <xdr:to>
      <xdr:col>107</xdr:col>
      <xdr:colOff>50800</xdr:colOff>
      <xdr:row>63</xdr:row>
      <xdr:rowOff>29935</xdr:rowOff>
    </xdr:to>
    <xdr:cxnSp macro="">
      <xdr:nvCxnSpPr>
        <xdr:cNvPr id="720" name="直線コネクタ 719">
          <a:extLst>
            <a:ext uri="{FF2B5EF4-FFF2-40B4-BE49-F238E27FC236}">
              <a16:creationId xmlns:a16="http://schemas.microsoft.com/office/drawing/2014/main" id="{5387AB9F-9E8E-4242-8BE8-495719696933}"/>
            </a:ext>
          </a:extLst>
        </xdr:cNvPr>
        <xdr:cNvCxnSpPr/>
      </xdr:nvCxnSpPr>
      <xdr:spPr>
        <a:xfrm>
          <a:off x="17213580" y="1059125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150585</xdr:rowOff>
    </xdr:from>
    <xdr:to>
      <xdr:col>98</xdr:col>
      <xdr:colOff>38100</xdr:colOff>
      <xdr:row>63</xdr:row>
      <xdr:rowOff>80735</xdr:rowOff>
    </xdr:to>
    <xdr:sp macro="" textlink="">
      <xdr:nvSpPr>
        <xdr:cNvPr id="721" name="楕円 720">
          <a:extLst>
            <a:ext uri="{FF2B5EF4-FFF2-40B4-BE49-F238E27FC236}">
              <a16:creationId xmlns:a16="http://schemas.microsoft.com/office/drawing/2014/main" id="{53C7FC32-E5F0-4287-B085-3B0E86795F82}"/>
            </a:ext>
          </a:extLst>
        </xdr:cNvPr>
        <xdr:cNvSpPr/>
      </xdr:nvSpPr>
      <xdr:spPr>
        <a:xfrm>
          <a:off x="16388080" y="105442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29935</xdr:rowOff>
    </xdr:from>
    <xdr:to>
      <xdr:col>102</xdr:col>
      <xdr:colOff>114300</xdr:colOff>
      <xdr:row>63</xdr:row>
      <xdr:rowOff>29935</xdr:rowOff>
    </xdr:to>
    <xdr:cxnSp macro="">
      <xdr:nvCxnSpPr>
        <xdr:cNvPr id="722" name="直線コネクタ 721">
          <a:extLst>
            <a:ext uri="{FF2B5EF4-FFF2-40B4-BE49-F238E27FC236}">
              <a16:creationId xmlns:a16="http://schemas.microsoft.com/office/drawing/2014/main" id="{340EA200-5773-4562-90D5-89DA1F4506D4}"/>
            </a:ext>
          </a:extLst>
        </xdr:cNvPr>
        <xdr:cNvCxnSpPr/>
      </xdr:nvCxnSpPr>
      <xdr:spPr>
        <a:xfrm>
          <a:off x="16431260" y="1059125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110870</xdr:rowOff>
    </xdr:from>
    <xdr:ext cx="469744" cy="259045"/>
    <xdr:sp macro="" textlink="">
      <xdr:nvSpPr>
        <xdr:cNvPr id="723" name="n_1aveValue【保健センター・保健所】&#10;一人当たり面積">
          <a:extLst>
            <a:ext uri="{FF2B5EF4-FFF2-40B4-BE49-F238E27FC236}">
              <a16:creationId xmlns:a16="http://schemas.microsoft.com/office/drawing/2014/main" id="{E863F355-ED95-4426-B99D-DB3A68F89316}"/>
            </a:ext>
          </a:extLst>
        </xdr:cNvPr>
        <xdr:cNvSpPr txBox="1"/>
      </xdr:nvSpPr>
      <xdr:spPr>
        <a:xfrm>
          <a:off x="18561127" y="983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70049</xdr:rowOff>
    </xdr:from>
    <xdr:ext cx="469744" cy="259045"/>
    <xdr:sp macro="" textlink="">
      <xdr:nvSpPr>
        <xdr:cNvPr id="724" name="n_2aveValue【保健センター・保健所】&#10;一人当たり面積">
          <a:extLst>
            <a:ext uri="{FF2B5EF4-FFF2-40B4-BE49-F238E27FC236}">
              <a16:creationId xmlns:a16="http://schemas.microsoft.com/office/drawing/2014/main" id="{19C37EB8-95D3-4AEC-BD7F-8FD795962B8E}"/>
            </a:ext>
          </a:extLst>
        </xdr:cNvPr>
        <xdr:cNvSpPr txBox="1"/>
      </xdr:nvSpPr>
      <xdr:spPr>
        <a:xfrm>
          <a:off x="17776267" y="996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70049</xdr:rowOff>
    </xdr:from>
    <xdr:ext cx="469744" cy="259045"/>
    <xdr:sp macro="" textlink="">
      <xdr:nvSpPr>
        <xdr:cNvPr id="725" name="n_3aveValue【保健センター・保健所】&#10;一人当たり面積">
          <a:extLst>
            <a:ext uri="{FF2B5EF4-FFF2-40B4-BE49-F238E27FC236}">
              <a16:creationId xmlns:a16="http://schemas.microsoft.com/office/drawing/2014/main" id="{125494B8-9162-4669-BE86-D07439F04AFA}"/>
            </a:ext>
          </a:extLst>
        </xdr:cNvPr>
        <xdr:cNvSpPr txBox="1"/>
      </xdr:nvSpPr>
      <xdr:spPr>
        <a:xfrm>
          <a:off x="17001567" y="996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50999</xdr:rowOff>
    </xdr:from>
    <xdr:ext cx="469744" cy="259045"/>
    <xdr:sp macro="" textlink="">
      <xdr:nvSpPr>
        <xdr:cNvPr id="726" name="n_4aveValue【保健センター・保健所】&#10;一人当たり面積">
          <a:extLst>
            <a:ext uri="{FF2B5EF4-FFF2-40B4-BE49-F238E27FC236}">
              <a16:creationId xmlns:a16="http://schemas.microsoft.com/office/drawing/2014/main" id="{27C91818-DA15-415D-ADD9-B872C0D3F23D}"/>
            </a:ext>
          </a:extLst>
        </xdr:cNvPr>
        <xdr:cNvSpPr txBox="1"/>
      </xdr:nvSpPr>
      <xdr:spPr>
        <a:xfrm>
          <a:off x="16226867" y="1010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71862</xdr:rowOff>
    </xdr:from>
    <xdr:ext cx="469744" cy="259045"/>
    <xdr:sp macro="" textlink="">
      <xdr:nvSpPr>
        <xdr:cNvPr id="727" name="n_1mainValue【保健センター・保健所】&#10;一人当たり面積">
          <a:extLst>
            <a:ext uri="{FF2B5EF4-FFF2-40B4-BE49-F238E27FC236}">
              <a16:creationId xmlns:a16="http://schemas.microsoft.com/office/drawing/2014/main" id="{A197CF45-EB4B-4429-97AB-541F7E12AC43}"/>
            </a:ext>
          </a:extLst>
        </xdr:cNvPr>
        <xdr:cNvSpPr txBox="1"/>
      </xdr:nvSpPr>
      <xdr:spPr>
        <a:xfrm>
          <a:off x="18561127" y="1063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71862</xdr:rowOff>
    </xdr:from>
    <xdr:ext cx="469744" cy="259045"/>
    <xdr:sp macro="" textlink="">
      <xdr:nvSpPr>
        <xdr:cNvPr id="728" name="n_2mainValue【保健センター・保健所】&#10;一人当たり面積">
          <a:extLst>
            <a:ext uri="{FF2B5EF4-FFF2-40B4-BE49-F238E27FC236}">
              <a16:creationId xmlns:a16="http://schemas.microsoft.com/office/drawing/2014/main" id="{574E1915-27AD-4C30-BDF4-522F299BFA33}"/>
            </a:ext>
          </a:extLst>
        </xdr:cNvPr>
        <xdr:cNvSpPr txBox="1"/>
      </xdr:nvSpPr>
      <xdr:spPr>
        <a:xfrm>
          <a:off x="17776267" y="1063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71862</xdr:rowOff>
    </xdr:from>
    <xdr:ext cx="469744" cy="259045"/>
    <xdr:sp macro="" textlink="">
      <xdr:nvSpPr>
        <xdr:cNvPr id="729" name="n_3mainValue【保健センター・保健所】&#10;一人当たり面積">
          <a:extLst>
            <a:ext uri="{FF2B5EF4-FFF2-40B4-BE49-F238E27FC236}">
              <a16:creationId xmlns:a16="http://schemas.microsoft.com/office/drawing/2014/main" id="{0E2BF1C1-5741-4435-93FD-F8F3388F1143}"/>
            </a:ext>
          </a:extLst>
        </xdr:cNvPr>
        <xdr:cNvSpPr txBox="1"/>
      </xdr:nvSpPr>
      <xdr:spPr>
        <a:xfrm>
          <a:off x="17001567" y="1063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71862</xdr:rowOff>
    </xdr:from>
    <xdr:ext cx="469744" cy="259045"/>
    <xdr:sp macro="" textlink="">
      <xdr:nvSpPr>
        <xdr:cNvPr id="730" name="n_4mainValue【保健センター・保健所】&#10;一人当たり面積">
          <a:extLst>
            <a:ext uri="{FF2B5EF4-FFF2-40B4-BE49-F238E27FC236}">
              <a16:creationId xmlns:a16="http://schemas.microsoft.com/office/drawing/2014/main" id="{10258C59-3282-45BA-AB87-C957550C950B}"/>
            </a:ext>
          </a:extLst>
        </xdr:cNvPr>
        <xdr:cNvSpPr txBox="1"/>
      </xdr:nvSpPr>
      <xdr:spPr>
        <a:xfrm>
          <a:off x="16226867" y="1063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1" name="正方形/長方形 730">
          <a:extLst>
            <a:ext uri="{FF2B5EF4-FFF2-40B4-BE49-F238E27FC236}">
              <a16:creationId xmlns:a16="http://schemas.microsoft.com/office/drawing/2014/main" id="{C911BF4D-A4FD-46C2-8FA3-D2FBBCAAF788}"/>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2" name="正方形/長方形 731">
          <a:extLst>
            <a:ext uri="{FF2B5EF4-FFF2-40B4-BE49-F238E27FC236}">
              <a16:creationId xmlns:a16="http://schemas.microsoft.com/office/drawing/2014/main" id="{DFBD7741-DAEF-4D41-808F-F3C242D8255D}"/>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3" name="正方形/長方形 732">
          <a:extLst>
            <a:ext uri="{FF2B5EF4-FFF2-40B4-BE49-F238E27FC236}">
              <a16:creationId xmlns:a16="http://schemas.microsoft.com/office/drawing/2014/main" id="{4D54CC4E-33E7-4CA8-9262-E28D7CFBE625}"/>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4" name="正方形/長方形 733">
          <a:extLst>
            <a:ext uri="{FF2B5EF4-FFF2-40B4-BE49-F238E27FC236}">
              <a16:creationId xmlns:a16="http://schemas.microsoft.com/office/drawing/2014/main" id="{06E559C7-6F91-4E05-B95C-2658FD0814F8}"/>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5" name="正方形/長方形 734">
          <a:extLst>
            <a:ext uri="{FF2B5EF4-FFF2-40B4-BE49-F238E27FC236}">
              <a16:creationId xmlns:a16="http://schemas.microsoft.com/office/drawing/2014/main" id="{633740DA-F664-403A-AC8C-712F214F5004}"/>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6" name="正方形/長方形 735">
          <a:extLst>
            <a:ext uri="{FF2B5EF4-FFF2-40B4-BE49-F238E27FC236}">
              <a16:creationId xmlns:a16="http://schemas.microsoft.com/office/drawing/2014/main" id="{FA4B3840-8D0D-4BB4-9B8E-556BE54A4516}"/>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7" name="正方形/長方形 736">
          <a:extLst>
            <a:ext uri="{FF2B5EF4-FFF2-40B4-BE49-F238E27FC236}">
              <a16:creationId xmlns:a16="http://schemas.microsoft.com/office/drawing/2014/main" id="{342DB261-4802-45FA-888C-1FFEE33822A4}"/>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8" name="正方形/長方形 737">
          <a:extLst>
            <a:ext uri="{FF2B5EF4-FFF2-40B4-BE49-F238E27FC236}">
              <a16:creationId xmlns:a16="http://schemas.microsoft.com/office/drawing/2014/main" id="{45A0514B-CF17-4DC5-AB5F-D9642E6549EC}"/>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9" name="テキスト ボックス 738">
          <a:extLst>
            <a:ext uri="{FF2B5EF4-FFF2-40B4-BE49-F238E27FC236}">
              <a16:creationId xmlns:a16="http://schemas.microsoft.com/office/drawing/2014/main" id="{1FB9CB7A-ADDE-4044-B55F-1590802F7E65}"/>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40" name="直線コネクタ 739">
          <a:extLst>
            <a:ext uri="{FF2B5EF4-FFF2-40B4-BE49-F238E27FC236}">
              <a16:creationId xmlns:a16="http://schemas.microsoft.com/office/drawing/2014/main" id="{9556D010-2AB4-44A6-9515-E50DA53D8B95}"/>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88</xdr:row>
      <xdr:rowOff>10177</xdr:rowOff>
    </xdr:from>
    <xdr:ext cx="403059" cy="259045"/>
    <xdr:sp macro="" textlink="">
      <xdr:nvSpPr>
        <xdr:cNvPr id="741" name="テキスト ボックス 740">
          <a:extLst>
            <a:ext uri="{FF2B5EF4-FFF2-40B4-BE49-F238E27FC236}">
              <a16:creationId xmlns:a16="http://schemas.microsoft.com/office/drawing/2014/main" id="{9290C164-4459-47D2-83D5-A95406A27B17}"/>
            </a:ext>
          </a:extLst>
        </xdr:cNvPr>
        <xdr:cNvSpPr txBox="1"/>
      </xdr:nvSpPr>
      <xdr:spPr>
        <a:xfrm>
          <a:off x="10602761" y="147624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2" name="直線コネクタ 741">
          <a:extLst>
            <a:ext uri="{FF2B5EF4-FFF2-40B4-BE49-F238E27FC236}">
              <a16:creationId xmlns:a16="http://schemas.microsoft.com/office/drawing/2014/main" id="{19544950-65D7-4119-97F3-C7559668C968}"/>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743" name="テキスト ボックス 742">
          <a:extLst>
            <a:ext uri="{FF2B5EF4-FFF2-40B4-BE49-F238E27FC236}">
              <a16:creationId xmlns:a16="http://schemas.microsoft.com/office/drawing/2014/main" id="{1BFEE74C-F25F-4BBE-B6E1-3177D786D3E0}"/>
            </a:ext>
          </a:extLst>
        </xdr:cNvPr>
        <xdr:cNvSpPr txBox="1"/>
      </xdr:nvSpPr>
      <xdr:spPr>
        <a:xfrm>
          <a:off x="10602761" y="1439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4" name="直線コネクタ 743">
          <a:extLst>
            <a:ext uri="{FF2B5EF4-FFF2-40B4-BE49-F238E27FC236}">
              <a16:creationId xmlns:a16="http://schemas.microsoft.com/office/drawing/2014/main" id="{9C7284D6-6B17-42E4-8F5D-1600D70929FE}"/>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5" name="テキスト ボックス 744">
          <a:extLst>
            <a:ext uri="{FF2B5EF4-FFF2-40B4-BE49-F238E27FC236}">
              <a16:creationId xmlns:a16="http://schemas.microsoft.com/office/drawing/2014/main" id="{1F883910-0FB7-42C8-9490-8B016FD1E2FD}"/>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6" name="直線コネクタ 745">
          <a:extLst>
            <a:ext uri="{FF2B5EF4-FFF2-40B4-BE49-F238E27FC236}">
              <a16:creationId xmlns:a16="http://schemas.microsoft.com/office/drawing/2014/main" id="{1D4607C3-49E9-4C4A-B833-47CB991EC5F4}"/>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7" name="テキスト ボックス 746">
          <a:extLst>
            <a:ext uri="{FF2B5EF4-FFF2-40B4-BE49-F238E27FC236}">
              <a16:creationId xmlns:a16="http://schemas.microsoft.com/office/drawing/2014/main" id="{31276919-54F5-41A5-BD9C-47EC89AABF00}"/>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8" name="直線コネクタ 747">
          <a:extLst>
            <a:ext uri="{FF2B5EF4-FFF2-40B4-BE49-F238E27FC236}">
              <a16:creationId xmlns:a16="http://schemas.microsoft.com/office/drawing/2014/main" id="{D4BEADF2-F99F-417E-B1FE-6DB6F6ADA72A}"/>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9" name="テキスト ボックス 748">
          <a:extLst>
            <a:ext uri="{FF2B5EF4-FFF2-40B4-BE49-F238E27FC236}">
              <a16:creationId xmlns:a16="http://schemas.microsoft.com/office/drawing/2014/main" id="{988FBADB-4F23-43A1-B2EE-366FF2A34653}"/>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50" name="直線コネクタ 749">
          <a:extLst>
            <a:ext uri="{FF2B5EF4-FFF2-40B4-BE49-F238E27FC236}">
              <a16:creationId xmlns:a16="http://schemas.microsoft.com/office/drawing/2014/main" id="{F7B49D1D-8140-4C68-8C80-A473A0FFB26B}"/>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51" name="テキスト ボックス 750">
          <a:extLst>
            <a:ext uri="{FF2B5EF4-FFF2-40B4-BE49-F238E27FC236}">
              <a16:creationId xmlns:a16="http://schemas.microsoft.com/office/drawing/2014/main" id="{D5D21A30-A44B-4686-BD69-6A5E9FB8F0F6}"/>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2" name="直線コネクタ 751">
          <a:extLst>
            <a:ext uri="{FF2B5EF4-FFF2-40B4-BE49-F238E27FC236}">
              <a16:creationId xmlns:a16="http://schemas.microsoft.com/office/drawing/2014/main" id="{F30F9288-2D9B-4D21-B049-6CD83A0DAC9F}"/>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53" name="テキスト ボックス 752">
          <a:extLst>
            <a:ext uri="{FF2B5EF4-FFF2-40B4-BE49-F238E27FC236}">
              <a16:creationId xmlns:a16="http://schemas.microsoft.com/office/drawing/2014/main" id="{DAC50597-BBCA-4D3E-AD05-8A18CF91D89D}"/>
            </a:ext>
          </a:extLst>
        </xdr:cNvPr>
        <xdr:cNvSpPr txBox="1"/>
      </xdr:nvSpPr>
      <xdr:spPr>
        <a:xfrm>
          <a:off x="1060276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4" name="【消防施設】&#10;有形固定資産減価償却率グラフ枠">
          <a:extLst>
            <a:ext uri="{FF2B5EF4-FFF2-40B4-BE49-F238E27FC236}">
              <a16:creationId xmlns:a16="http://schemas.microsoft.com/office/drawing/2014/main" id="{00ED9EDC-2923-4480-B45C-DC920621A565}"/>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87630</xdr:rowOff>
    </xdr:from>
    <xdr:to>
      <xdr:col>85</xdr:col>
      <xdr:colOff>126364</xdr:colOff>
      <xdr:row>86</xdr:row>
      <xdr:rowOff>15239</xdr:rowOff>
    </xdr:to>
    <xdr:cxnSp macro="">
      <xdr:nvCxnSpPr>
        <xdr:cNvPr id="755" name="直線コネクタ 754">
          <a:extLst>
            <a:ext uri="{FF2B5EF4-FFF2-40B4-BE49-F238E27FC236}">
              <a16:creationId xmlns:a16="http://schemas.microsoft.com/office/drawing/2014/main" id="{1DE4DA4A-2480-43AB-808B-B1A9450450D5}"/>
            </a:ext>
          </a:extLst>
        </xdr:cNvPr>
        <xdr:cNvCxnSpPr/>
      </xdr:nvCxnSpPr>
      <xdr:spPr>
        <a:xfrm flipV="1">
          <a:off x="14375764" y="13163550"/>
          <a:ext cx="0" cy="12687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19066</xdr:rowOff>
    </xdr:from>
    <xdr:ext cx="405111" cy="259045"/>
    <xdr:sp macro="" textlink="">
      <xdr:nvSpPr>
        <xdr:cNvPr id="756" name="【消防施設】&#10;有形固定資産減価償却率最小値テキスト">
          <a:extLst>
            <a:ext uri="{FF2B5EF4-FFF2-40B4-BE49-F238E27FC236}">
              <a16:creationId xmlns:a16="http://schemas.microsoft.com/office/drawing/2014/main" id="{04D4BACA-B3F2-4B0B-A2AD-D12629E6C1DB}"/>
            </a:ext>
          </a:extLst>
        </xdr:cNvPr>
        <xdr:cNvSpPr txBox="1"/>
      </xdr:nvSpPr>
      <xdr:spPr>
        <a:xfrm>
          <a:off x="14414500" y="14436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15239</xdr:rowOff>
    </xdr:from>
    <xdr:to>
      <xdr:col>86</xdr:col>
      <xdr:colOff>25400</xdr:colOff>
      <xdr:row>86</xdr:row>
      <xdr:rowOff>15239</xdr:rowOff>
    </xdr:to>
    <xdr:cxnSp macro="">
      <xdr:nvCxnSpPr>
        <xdr:cNvPr id="757" name="直線コネクタ 756">
          <a:extLst>
            <a:ext uri="{FF2B5EF4-FFF2-40B4-BE49-F238E27FC236}">
              <a16:creationId xmlns:a16="http://schemas.microsoft.com/office/drawing/2014/main" id="{711BBEE3-2A35-4D15-8A49-31DE77F81206}"/>
            </a:ext>
          </a:extLst>
        </xdr:cNvPr>
        <xdr:cNvCxnSpPr/>
      </xdr:nvCxnSpPr>
      <xdr:spPr>
        <a:xfrm>
          <a:off x="14287500" y="144322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34307</xdr:rowOff>
    </xdr:from>
    <xdr:ext cx="405111" cy="259045"/>
    <xdr:sp macro="" textlink="">
      <xdr:nvSpPr>
        <xdr:cNvPr id="758" name="【消防施設】&#10;有形固定資産減価償却率最大値テキスト">
          <a:extLst>
            <a:ext uri="{FF2B5EF4-FFF2-40B4-BE49-F238E27FC236}">
              <a16:creationId xmlns:a16="http://schemas.microsoft.com/office/drawing/2014/main" id="{EAD0FC6C-1642-4317-B87C-9C9829E6622F}"/>
            </a:ext>
          </a:extLst>
        </xdr:cNvPr>
        <xdr:cNvSpPr txBox="1"/>
      </xdr:nvSpPr>
      <xdr:spPr>
        <a:xfrm>
          <a:off x="14414500" y="12942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87630</xdr:rowOff>
    </xdr:from>
    <xdr:to>
      <xdr:col>86</xdr:col>
      <xdr:colOff>25400</xdr:colOff>
      <xdr:row>78</xdr:row>
      <xdr:rowOff>87630</xdr:rowOff>
    </xdr:to>
    <xdr:cxnSp macro="">
      <xdr:nvCxnSpPr>
        <xdr:cNvPr id="759" name="直線コネクタ 758">
          <a:extLst>
            <a:ext uri="{FF2B5EF4-FFF2-40B4-BE49-F238E27FC236}">
              <a16:creationId xmlns:a16="http://schemas.microsoft.com/office/drawing/2014/main" id="{FE625A6B-71F1-4B68-BDFD-0E96ECA6A1DD}"/>
            </a:ext>
          </a:extLst>
        </xdr:cNvPr>
        <xdr:cNvCxnSpPr/>
      </xdr:nvCxnSpPr>
      <xdr:spPr>
        <a:xfrm>
          <a:off x="14287500" y="131635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17797</xdr:rowOff>
    </xdr:from>
    <xdr:ext cx="405111" cy="259045"/>
    <xdr:sp macro="" textlink="">
      <xdr:nvSpPr>
        <xdr:cNvPr id="760" name="【消防施設】&#10;有形固定資産減価償却率平均値テキスト">
          <a:extLst>
            <a:ext uri="{FF2B5EF4-FFF2-40B4-BE49-F238E27FC236}">
              <a16:creationId xmlns:a16="http://schemas.microsoft.com/office/drawing/2014/main" id="{10BF556D-EF94-46AD-87DD-25F564A22500}"/>
            </a:ext>
          </a:extLst>
        </xdr:cNvPr>
        <xdr:cNvSpPr txBox="1"/>
      </xdr:nvSpPr>
      <xdr:spPr>
        <a:xfrm>
          <a:off x="14414500" y="134289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166370</xdr:rowOff>
    </xdr:from>
    <xdr:to>
      <xdr:col>85</xdr:col>
      <xdr:colOff>177800</xdr:colOff>
      <xdr:row>81</xdr:row>
      <xdr:rowOff>96520</xdr:rowOff>
    </xdr:to>
    <xdr:sp macro="" textlink="">
      <xdr:nvSpPr>
        <xdr:cNvPr id="761" name="フローチャート: 判断 760">
          <a:extLst>
            <a:ext uri="{FF2B5EF4-FFF2-40B4-BE49-F238E27FC236}">
              <a16:creationId xmlns:a16="http://schemas.microsoft.com/office/drawing/2014/main" id="{3BD5E63D-8E17-4B5C-89B6-154A537EB09B}"/>
            </a:ext>
          </a:extLst>
        </xdr:cNvPr>
        <xdr:cNvSpPr/>
      </xdr:nvSpPr>
      <xdr:spPr>
        <a:xfrm>
          <a:off x="14325600" y="1357757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128270</xdr:rowOff>
    </xdr:from>
    <xdr:to>
      <xdr:col>81</xdr:col>
      <xdr:colOff>101600</xdr:colOff>
      <xdr:row>81</xdr:row>
      <xdr:rowOff>58420</xdr:rowOff>
    </xdr:to>
    <xdr:sp macro="" textlink="">
      <xdr:nvSpPr>
        <xdr:cNvPr id="762" name="フローチャート: 判断 761">
          <a:extLst>
            <a:ext uri="{FF2B5EF4-FFF2-40B4-BE49-F238E27FC236}">
              <a16:creationId xmlns:a16="http://schemas.microsoft.com/office/drawing/2014/main" id="{E9130507-8705-413F-883D-8C0553AA543E}"/>
            </a:ext>
          </a:extLst>
        </xdr:cNvPr>
        <xdr:cNvSpPr/>
      </xdr:nvSpPr>
      <xdr:spPr>
        <a:xfrm>
          <a:off x="13578840" y="13539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86361</xdr:rowOff>
    </xdr:from>
    <xdr:to>
      <xdr:col>76</xdr:col>
      <xdr:colOff>165100</xdr:colOff>
      <xdr:row>82</xdr:row>
      <xdr:rowOff>16511</xdr:rowOff>
    </xdr:to>
    <xdr:sp macro="" textlink="">
      <xdr:nvSpPr>
        <xdr:cNvPr id="763" name="フローチャート: 判断 762">
          <a:extLst>
            <a:ext uri="{FF2B5EF4-FFF2-40B4-BE49-F238E27FC236}">
              <a16:creationId xmlns:a16="http://schemas.microsoft.com/office/drawing/2014/main" id="{D6890325-F26B-48F5-B126-71FC8319706C}"/>
            </a:ext>
          </a:extLst>
        </xdr:cNvPr>
        <xdr:cNvSpPr/>
      </xdr:nvSpPr>
      <xdr:spPr>
        <a:xfrm>
          <a:off x="12804140" y="136652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158750</xdr:rowOff>
    </xdr:from>
    <xdr:to>
      <xdr:col>72</xdr:col>
      <xdr:colOff>38100</xdr:colOff>
      <xdr:row>81</xdr:row>
      <xdr:rowOff>88900</xdr:rowOff>
    </xdr:to>
    <xdr:sp macro="" textlink="">
      <xdr:nvSpPr>
        <xdr:cNvPr id="764" name="フローチャート: 判断 763">
          <a:extLst>
            <a:ext uri="{FF2B5EF4-FFF2-40B4-BE49-F238E27FC236}">
              <a16:creationId xmlns:a16="http://schemas.microsoft.com/office/drawing/2014/main" id="{E3C48147-F699-430F-90B6-42B3D3641011}"/>
            </a:ext>
          </a:extLst>
        </xdr:cNvPr>
        <xdr:cNvSpPr/>
      </xdr:nvSpPr>
      <xdr:spPr>
        <a:xfrm>
          <a:off x="12029440" y="135699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52070</xdr:rowOff>
    </xdr:from>
    <xdr:to>
      <xdr:col>67</xdr:col>
      <xdr:colOff>101600</xdr:colOff>
      <xdr:row>82</xdr:row>
      <xdr:rowOff>153670</xdr:rowOff>
    </xdr:to>
    <xdr:sp macro="" textlink="">
      <xdr:nvSpPr>
        <xdr:cNvPr id="765" name="フローチャート: 判断 764">
          <a:extLst>
            <a:ext uri="{FF2B5EF4-FFF2-40B4-BE49-F238E27FC236}">
              <a16:creationId xmlns:a16="http://schemas.microsoft.com/office/drawing/2014/main" id="{D8BA0952-3D22-4B43-83CF-FBA85FFD8CD0}"/>
            </a:ext>
          </a:extLst>
        </xdr:cNvPr>
        <xdr:cNvSpPr/>
      </xdr:nvSpPr>
      <xdr:spPr>
        <a:xfrm>
          <a:off x="11231880" y="1379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365DE2EF-0EA9-4656-A82D-5DC3F25D6339}"/>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2B0BD717-D9E5-409D-9394-4AD840E24FBC}"/>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40BE64EB-749A-4F51-9F1F-41A43BFF3B9E}"/>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9" name="テキスト ボックス 768">
          <a:extLst>
            <a:ext uri="{FF2B5EF4-FFF2-40B4-BE49-F238E27FC236}">
              <a16:creationId xmlns:a16="http://schemas.microsoft.com/office/drawing/2014/main" id="{12CC9E97-63FB-46AB-818C-59716FA4F38F}"/>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70" name="テキスト ボックス 769">
          <a:extLst>
            <a:ext uri="{FF2B5EF4-FFF2-40B4-BE49-F238E27FC236}">
              <a16:creationId xmlns:a16="http://schemas.microsoft.com/office/drawing/2014/main" id="{5A8B4284-2E7E-4F80-862F-927199570957}"/>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135889</xdr:rowOff>
    </xdr:from>
    <xdr:to>
      <xdr:col>85</xdr:col>
      <xdr:colOff>177800</xdr:colOff>
      <xdr:row>86</xdr:row>
      <xdr:rowOff>66039</xdr:rowOff>
    </xdr:to>
    <xdr:sp macro="" textlink="">
      <xdr:nvSpPr>
        <xdr:cNvPr id="771" name="楕円 770">
          <a:extLst>
            <a:ext uri="{FF2B5EF4-FFF2-40B4-BE49-F238E27FC236}">
              <a16:creationId xmlns:a16="http://schemas.microsoft.com/office/drawing/2014/main" id="{36073F8E-A1DE-49B6-9EEB-BC59DE8D2ABA}"/>
            </a:ext>
          </a:extLst>
        </xdr:cNvPr>
        <xdr:cNvSpPr/>
      </xdr:nvSpPr>
      <xdr:spPr>
        <a:xfrm>
          <a:off x="14325600" y="14385289"/>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50816</xdr:rowOff>
    </xdr:from>
    <xdr:ext cx="405111" cy="259045"/>
    <xdr:sp macro="" textlink="">
      <xdr:nvSpPr>
        <xdr:cNvPr id="772" name="【消防施設】&#10;有形固定資産減価償却率該当値テキスト">
          <a:extLst>
            <a:ext uri="{FF2B5EF4-FFF2-40B4-BE49-F238E27FC236}">
              <a16:creationId xmlns:a16="http://schemas.microsoft.com/office/drawing/2014/main" id="{4E0B61CF-9B04-4DF4-B228-BEE4509D5FC5}"/>
            </a:ext>
          </a:extLst>
        </xdr:cNvPr>
        <xdr:cNvSpPr txBox="1"/>
      </xdr:nvSpPr>
      <xdr:spPr>
        <a:xfrm>
          <a:off x="14414500" y="14300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29211</xdr:rowOff>
    </xdr:from>
    <xdr:to>
      <xdr:col>81</xdr:col>
      <xdr:colOff>101600</xdr:colOff>
      <xdr:row>85</xdr:row>
      <xdr:rowOff>130811</xdr:rowOff>
    </xdr:to>
    <xdr:sp macro="" textlink="">
      <xdr:nvSpPr>
        <xdr:cNvPr id="773" name="楕円 772">
          <a:extLst>
            <a:ext uri="{FF2B5EF4-FFF2-40B4-BE49-F238E27FC236}">
              <a16:creationId xmlns:a16="http://schemas.microsoft.com/office/drawing/2014/main" id="{4EF3DEA3-AD7F-4EB9-9D22-611291EF84DF}"/>
            </a:ext>
          </a:extLst>
        </xdr:cNvPr>
        <xdr:cNvSpPr/>
      </xdr:nvSpPr>
      <xdr:spPr>
        <a:xfrm>
          <a:off x="13578840" y="1427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80011</xdr:rowOff>
    </xdr:from>
    <xdr:to>
      <xdr:col>85</xdr:col>
      <xdr:colOff>127000</xdr:colOff>
      <xdr:row>86</xdr:row>
      <xdr:rowOff>15239</xdr:rowOff>
    </xdr:to>
    <xdr:cxnSp macro="">
      <xdr:nvCxnSpPr>
        <xdr:cNvPr id="774" name="直線コネクタ 773">
          <a:extLst>
            <a:ext uri="{FF2B5EF4-FFF2-40B4-BE49-F238E27FC236}">
              <a16:creationId xmlns:a16="http://schemas.microsoft.com/office/drawing/2014/main" id="{AFCF6111-D82E-4A53-A65B-50B7FBCC038F}"/>
            </a:ext>
          </a:extLst>
        </xdr:cNvPr>
        <xdr:cNvCxnSpPr/>
      </xdr:nvCxnSpPr>
      <xdr:spPr>
        <a:xfrm>
          <a:off x="13629640" y="14329411"/>
          <a:ext cx="746760" cy="102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93980</xdr:rowOff>
    </xdr:from>
    <xdr:to>
      <xdr:col>76</xdr:col>
      <xdr:colOff>165100</xdr:colOff>
      <xdr:row>85</xdr:row>
      <xdr:rowOff>24130</xdr:rowOff>
    </xdr:to>
    <xdr:sp macro="" textlink="">
      <xdr:nvSpPr>
        <xdr:cNvPr id="775" name="楕円 774">
          <a:extLst>
            <a:ext uri="{FF2B5EF4-FFF2-40B4-BE49-F238E27FC236}">
              <a16:creationId xmlns:a16="http://schemas.microsoft.com/office/drawing/2014/main" id="{CBCD1517-C0AB-4FC7-80E5-97EC28EE9D7D}"/>
            </a:ext>
          </a:extLst>
        </xdr:cNvPr>
        <xdr:cNvSpPr/>
      </xdr:nvSpPr>
      <xdr:spPr>
        <a:xfrm>
          <a:off x="12804140" y="14175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144780</xdr:rowOff>
    </xdr:from>
    <xdr:to>
      <xdr:col>81</xdr:col>
      <xdr:colOff>50800</xdr:colOff>
      <xdr:row>85</xdr:row>
      <xdr:rowOff>80011</xdr:rowOff>
    </xdr:to>
    <xdr:cxnSp macro="">
      <xdr:nvCxnSpPr>
        <xdr:cNvPr id="776" name="直線コネクタ 775">
          <a:extLst>
            <a:ext uri="{FF2B5EF4-FFF2-40B4-BE49-F238E27FC236}">
              <a16:creationId xmlns:a16="http://schemas.microsoft.com/office/drawing/2014/main" id="{CFCECB72-43A4-41E2-B33C-6440F83C721B}"/>
            </a:ext>
          </a:extLst>
        </xdr:cNvPr>
        <xdr:cNvCxnSpPr/>
      </xdr:nvCxnSpPr>
      <xdr:spPr>
        <a:xfrm>
          <a:off x="12854940" y="14226540"/>
          <a:ext cx="774700" cy="102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147320</xdr:rowOff>
    </xdr:from>
    <xdr:to>
      <xdr:col>72</xdr:col>
      <xdr:colOff>38100</xdr:colOff>
      <xdr:row>84</xdr:row>
      <xdr:rowOff>77470</xdr:rowOff>
    </xdr:to>
    <xdr:sp macro="" textlink="">
      <xdr:nvSpPr>
        <xdr:cNvPr id="777" name="楕円 776">
          <a:extLst>
            <a:ext uri="{FF2B5EF4-FFF2-40B4-BE49-F238E27FC236}">
              <a16:creationId xmlns:a16="http://schemas.microsoft.com/office/drawing/2014/main" id="{65A2BE3B-B90D-47FC-A93A-9C3BDA96D71E}"/>
            </a:ext>
          </a:extLst>
        </xdr:cNvPr>
        <xdr:cNvSpPr/>
      </xdr:nvSpPr>
      <xdr:spPr>
        <a:xfrm>
          <a:off x="12029440" y="140614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26670</xdr:rowOff>
    </xdr:from>
    <xdr:to>
      <xdr:col>76</xdr:col>
      <xdr:colOff>114300</xdr:colOff>
      <xdr:row>84</xdr:row>
      <xdr:rowOff>144780</xdr:rowOff>
    </xdr:to>
    <xdr:cxnSp macro="">
      <xdr:nvCxnSpPr>
        <xdr:cNvPr id="778" name="直線コネクタ 777">
          <a:extLst>
            <a:ext uri="{FF2B5EF4-FFF2-40B4-BE49-F238E27FC236}">
              <a16:creationId xmlns:a16="http://schemas.microsoft.com/office/drawing/2014/main" id="{46E79EC4-7BAB-4EAE-A2B9-91BCE2037AD9}"/>
            </a:ext>
          </a:extLst>
        </xdr:cNvPr>
        <xdr:cNvCxnSpPr/>
      </xdr:nvCxnSpPr>
      <xdr:spPr>
        <a:xfrm>
          <a:off x="12072620" y="14108430"/>
          <a:ext cx="78232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2539</xdr:rowOff>
    </xdr:from>
    <xdr:to>
      <xdr:col>67</xdr:col>
      <xdr:colOff>101600</xdr:colOff>
      <xdr:row>84</xdr:row>
      <xdr:rowOff>104139</xdr:rowOff>
    </xdr:to>
    <xdr:sp macro="" textlink="">
      <xdr:nvSpPr>
        <xdr:cNvPr id="779" name="楕円 778">
          <a:extLst>
            <a:ext uri="{FF2B5EF4-FFF2-40B4-BE49-F238E27FC236}">
              <a16:creationId xmlns:a16="http://schemas.microsoft.com/office/drawing/2014/main" id="{94FB9BDC-DE41-4D27-B032-14E74D8513E5}"/>
            </a:ext>
          </a:extLst>
        </xdr:cNvPr>
        <xdr:cNvSpPr/>
      </xdr:nvSpPr>
      <xdr:spPr>
        <a:xfrm>
          <a:off x="11231880" y="1408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26670</xdr:rowOff>
    </xdr:from>
    <xdr:to>
      <xdr:col>71</xdr:col>
      <xdr:colOff>177800</xdr:colOff>
      <xdr:row>84</xdr:row>
      <xdr:rowOff>53339</xdr:rowOff>
    </xdr:to>
    <xdr:cxnSp macro="">
      <xdr:nvCxnSpPr>
        <xdr:cNvPr id="780" name="直線コネクタ 779">
          <a:extLst>
            <a:ext uri="{FF2B5EF4-FFF2-40B4-BE49-F238E27FC236}">
              <a16:creationId xmlns:a16="http://schemas.microsoft.com/office/drawing/2014/main" id="{E8949DBA-6CBA-4635-8CEC-30B83079B7EB}"/>
            </a:ext>
          </a:extLst>
        </xdr:cNvPr>
        <xdr:cNvCxnSpPr/>
      </xdr:nvCxnSpPr>
      <xdr:spPr>
        <a:xfrm flipV="1">
          <a:off x="11282680" y="14108430"/>
          <a:ext cx="78994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74947</xdr:rowOff>
    </xdr:from>
    <xdr:ext cx="405111" cy="259045"/>
    <xdr:sp macro="" textlink="">
      <xdr:nvSpPr>
        <xdr:cNvPr id="781" name="n_1aveValue【消防施設】&#10;有形固定資産減価償却率">
          <a:extLst>
            <a:ext uri="{FF2B5EF4-FFF2-40B4-BE49-F238E27FC236}">
              <a16:creationId xmlns:a16="http://schemas.microsoft.com/office/drawing/2014/main" id="{59CCE407-3C82-4718-8AA1-422B8B263121}"/>
            </a:ext>
          </a:extLst>
        </xdr:cNvPr>
        <xdr:cNvSpPr txBox="1"/>
      </xdr:nvSpPr>
      <xdr:spPr>
        <a:xfrm>
          <a:off x="13437244" y="1331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33038</xdr:rowOff>
    </xdr:from>
    <xdr:ext cx="405111" cy="259045"/>
    <xdr:sp macro="" textlink="">
      <xdr:nvSpPr>
        <xdr:cNvPr id="782" name="n_2aveValue【消防施設】&#10;有形固定資産減価償却率">
          <a:extLst>
            <a:ext uri="{FF2B5EF4-FFF2-40B4-BE49-F238E27FC236}">
              <a16:creationId xmlns:a16="http://schemas.microsoft.com/office/drawing/2014/main" id="{12956025-4B31-4664-B466-6922DBDCBF6D}"/>
            </a:ext>
          </a:extLst>
        </xdr:cNvPr>
        <xdr:cNvSpPr txBox="1"/>
      </xdr:nvSpPr>
      <xdr:spPr>
        <a:xfrm>
          <a:off x="12675244" y="1344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105427</xdr:rowOff>
    </xdr:from>
    <xdr:ext cx="405111" cy="259045"/>
    <xdr:sp macro="" textlink="">
      <xdr:nvSpPr>
        <xdr:cNvPr id="783" name="n_3aveValue【消防施設】&#10;有形固定資産減価償却率">
          <a:extLst>
            <a:ext uri="{FF2B5EF4-FFF2-40B4-BE49-F238E27FC236}">
              <a16:creationId xmlns:a16="http://schemas.microsoft.com/office/drawing/2014/main" id="{1DAF49E8-47DE-4F3C-9B1C-9D4C51A38739}"/>
            </a:ext>
          </a:extLst>
        </xdr:cNvPr>
        <xdr:cNvSpPr txBox="1"/>
      </xdr:nvSpPr>
      <xdr:spPr>
        <a:xfrm>
          <a:off x="11900544" y="1334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170197</xdr:rowOff>
    </xdr:from>
    <xdr:ext cx="405111" cy="259045"/>
    <xdr:sp macro="" textlink="">
      <xdr:nvSpPr>
        <xdr:cNvPr id="784" name="n_4aveValue【消防施設】&#10;有形固定資産減価償却率">
          <a:extLst>
            <a:ext uri="{FF2B5EF4-FFF2-40B4-BE49-F238E27FC236}">
              <a16:creationId xmlns:a16="http://schemas.microsoft.com/office/drawing/2014/main" id="{4033BD4D-2F9F-4036-AA1F-186C9F18B209}"/>
            </a:ext>
          </a:extLst>
        </xdr:cNvPr>
        <xdr:cNvSpPr txBox="1"/>
      </xdr:nvSpPr>
      <xdr:spPr>
        <a:xfrm>
          <a:off x="11102984" y="1358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121938</xdr:rowOff>
    </xdr:from>
    <xdr:ext cx="405111" cy="259045"/>
    <xdr:sp macro="" textlink="">
      <xdr:nvSpPr>
        <xdr:cNvPr id="785" name="n_1mainValue【消防施設】&#10;有形固定資産減価償却率">
          <a:extLst>
            <a:ext uri="{FF2B5EF4-FFF2-40B4-BE49-F238E27FC236}">
              <a16:creationId xmlns:a16="http://schemas.microsoft.com/office/drawing/2014/main" id="{3402F584-07D6-46A2-81F1-0CAFD38E08C7}"/>
            </a:ext>
          </a:extLst>
        </xdr:cNvPr>
        <xdr:cNvSpPr txBox="1"/>
      </xdr:nvSpPr>
      <xdr:spPr>
        <a:xfrm>
          <a:off x="134372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15257</xdr:rowOff>
    </xdr:from>
    <xdr:ext cx="405111" cy="259045"/>
    <xdr:sp macro="" textlink="">
      <xdr:nvSpPr>
        <xdr:cNvPr id="786" name="n_2mainValue【消防施設】&#10;有形固定資産減価償却率">
          <a:extLst>
            <a:ext uri="{FF2B5EF4-FFF2-40B4-BE49-F238E27FC236}">
              <a16:creationId xmlns:a16="http://schemas.microsoft.com/office/drawing/2014/main" id="{F8E927FA-27A8-4AA2-9C06-94B421781AA3}"/>
            </a:ext>
          </a:extLst>
        </xdr:cNvPr>
        <xdr:cNvSpPr txBox="1"/>
      </xdr:nvSpPr>
      <xdr:spPr>
        <a:xfrm>
          <a:off x="126752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68597</xdr:rowOff>
    </xdr:from>
    <xdr:ext cx="405111" cy="259045"/>
    <xdr:sp macro="" textlink="">
      <xdr:nvSpPr>
        <xdr:cNvPr id="787" name="n_3mainValue【消防施設】&#10;有形固定資産減価償却率">
          <a:extLst>
            <a:ext uri="{FF2B5EF4-FFF2-40B4-BE49-F238E27FC236}">
              <a16:creationId xmlns:a16="http://schemas.microsoft.com/office/drawing/2014/main" id="{ED9BF39E-1EC8-4461-98A9-7F68F31F48A6}"/>
            </a:ext>
          </a:extLst>
        </xdr:cNvPr>
        <xdr:cNvSpPr txBox="1"/>
      </xdr:nvSpPr>
      <xdr:spPr>
        <a:xfrm>
          <a:off x="11900544" y="1415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95266</xdr:rowOff>
    </xdr:from>
    <xdr:ext cx="405111" cy="259045"/>
    <xdr:sp macro="" textlink="">
      <xdr:nvSpPr>
        <xdr:cNvPr id="788" name="n_4mainValue【消防施設】&#10;有形固定資産減価償却率">
          <a:extLst>
            <a:ext uri="{FF2B5EF4-FFF2-40B4-BE49-F238E27FC236}">
              <a16:creationId xmlns:a16="http://schemas.microsoft.com/office/drawing/2014/main" id="{0A366268-7958-4BDD-9992-98BF9D286CB9}"/>
            </a:ext>
          </a:extLst>
        </xdr:cNvPr>
        <xdr:cNvSpPr txBox="1"/>
      </xdr:nvSpPr>
      <xdr:spPr>
        <a:xfrm>
          <a:off x="11102984" y="14177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9" name="正方形/長方形 788">
          <a:extLst>
            <a:ext uri="{FF2B5EF4-FFF2-40B4-BE49-F238E27FC236}">
              <a16:creationId xmlns:a16="http://schemas.microsoft.com/office/drawing/2014/main" id="{BD705F14-B206-40F2-96EE-DD67C88A8F4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90" name="正方形/長方形 789">
          <a:extLst>
            <a:ext uri="{FF2B5EF4-FFF2-40B4-BE49-F238E27FC236}">
              <a16:creationId xmlns:a16="http://schemas.microsoft.com/office/drawing/2014/main" id="{2DE69FF4-4C73-476C-9AA8-A007EE7BA2E3}"/>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91" name="正方形/長方形 790">
          <a:extLst>
            <a:ext uri="{FF2B5EF4-FFF2-40B4-BE49-F238E27FC236}">
              <a16:creationId xmlns:a16="http://schemas.microsoft.com/office/drawing/2014/main" id="{6675F1B9-37C0-4726-90DE-DE32CB099CE1}"/>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2" name="正方形/長方形 791">
          <a:extLst>
            <a:ext uri="{FF2B5EF4-FFF2-40B4-BE49-F238E27FC236}">
              <a16:creationId xmlns:a16="http://schemas.microsoft.com/office/drawing/2014/main" id="{71F4B46A-7037-41C7-B17E-E4E77BBCA3F1}"/>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3" name="正方形/長方形 792">
          <a:extLst>
            <a:ext uri="{FF2B5EF4-FFF2-40B4-BE49-F238E27FC236}">
              <a16:creationId xmlns:a16="http://schemas.microsoft.com/office/drawing/2014/main" id="{F008E03E-3B8D-4630-9F20-8150AB522359}"/>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4" name="正方形/長方形 793">
          <a:extLst>
            <a:ext uri="{FF2B5EF4-FFF2-40B4-BE49-F238E27FC236}">
              <a16:creationId xmlns:a16="http://schemas.microsoft.com/office/drawing/2014/main" id="{97B840AE-31C8-4644-82CF-B4E34652D876}"/>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5" name="正方形/長方形 794">
          <a:extLst>
            <a:ext uri="{FF2B5EF4-FFF2-40B4-BE49-F238E27FC236}">
              <a16:creationId xmlns:a16="http://schemas.microsoft.com/office/drawing/2014/main" id="{BE8B7841-2E31-4687-ADBA-D0E866AEA1BC}"/>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6" name="正方形/長方形 795">
          <a:extLst>
            <a:ext uri="{FF2B5EF4-FFF2-40B4-BE49-F238E27FC236}">
              <a16:creationId xmlns:a16="http://schemas.microsoft.com/office/drawing/2014/main" id="{FFFF5DA0-84F9-4CDB-A14A-5A92F9DB5386}"/>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7" name="テキスト ボックス 796">
          <a:extLst>
            <a:ext uri="{FF2B5EF4-FFF2-40B4-BE49-F238E27FC236}">
              <a16:creationId xmlns:a16="http://schemas.microsoft.com/office/drawing/2014/main" id="{CE35993F-BCD4-48AC-856D-108BB0E9330B}"/>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8" name="直線コネクタ 797">
          <a:extLst>
            <a:ext uri="{FF2B5EF4-FFF2-40B4-BE49-F238E27FC236}">
              <a16:creationId xmlns:a16="http://schemas.microsoft.com/office/drawing/2014/main" id="{52B69553-F7C6-4B43-AB44-6003A0B6B127}"/>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9" name="テキスト ボックス 798">
          <a:extLst>
            <a:ext uri="{FF2B5EF4-FFF2-40B4-BE49-F238E27FC236}">
              <a16:creationId xmlns:a16="http://schemas.microsoft.com/office/drawing/2014/main" id="{B6A4A8B7-43FF-43F4-8560-C73A4F8DF83A}"/>
            </a:ext>
          </a:extLst>
        </xdr:cNvPr>
        <xdr:cNvSpPr txBox="1"/>
      </xdr:nvSpPr>
      <xdr:spPr>
        <a:xfrm>
          <a:off x="1569484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800" name="直線コネクタ 799">
          <a:extLst>
            <a:ext uri="{FF2B5EF4-FFF2-40B4-BE49-F238E27FC236}">
              <a16:creationId xmlns:a16="http://schemas.microsoft.com/office/drawing/2014/main" id="{BBA5A864-C162-42D6-B263-0CBAEFA0EC83}"/>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801" name="テキスト ボックス 800">
          <a:extLst>
            <a:ext uri="{FF2B5EF4-FFF2-40B4-BE49-F238E27FC236}">
              <a16:creationId xmlns:a16="http://schemas.microsoft.com/office/drawing/2014/main" id="{0AB06464-D98D-47A5-990A-C268F4F4BA91}"/>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802" name="直線コネクタ 801">
          <a:extLst>
            <a:ext uri="{FF2B5EF4-FFF2-40B4-BE49-F238E27FC236}">
              <a16:creationId xmlns:a16="http://schemas.microsoft.com/office/drawing/2014/main" id="{880C9558-B8A0-4B7B-A0D0-AF96D8A6CCF4}"/>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803" name="テキスト ボックス 802">
          <a:extLst>
            <a:ext uri="{FF2B5EF4-FFF2-40B4-BE49-F238E27FC236}">
              <a16:creationId xmlns:a16="http://schemas.microsoft.com/office/drawing/2014/main" id="{5075CD0D-8CE9-4FD9-92AD-178128B529B4}"/>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804" name="直線コネクタ 803">
          <a:extLst>
            <a:ext uri="{FF2B5EF4-FFF2-40B4-BE49-F238E27FC236}">
              <a16:creationId xmlns:a16="http://schemas.microsoft.com/office/drawing/2014/main" id="{82B352A4-67D3-4358-BF6F-03A103F4ACAA}"/>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5" name="テキスト ボックス 804">
          <a:extLst>
            <a:ext uri="{FF2B5EF4-FFF2-40B4-BE49-F238E27FC236}">
              <a16:creationId xmlns:a16="http://schemas.microsoft.com/office/drawing/2014/main" id="{44D08039-9A23-4F4D-8192-8F9F964B0586}"/>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6" name="直線コネクタ 805">
          <a:extLst>
            <a:ext uri="{FF2B5EF4-FFF2-40B4-BE49-F238E27FC236}">
              <a16:creationId xmlns:a16="http://schemas.microsoft.com/office/drawing/2014/main" id="{52DD9416-6EC7-4EE4-9A05-F3823ADD22FA}"/>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7" name="テキスト ボックス 806">
          <a:extLst>
            <a:ext uri="{FF2B5EF4-FFF2-40B4-BE49-F238E27FC236}">
              <a16:creationId xmlns:a16="http://schemas.microsoft.com/office/drawing/2014/main" id="{3655776B-4D18-47CA-A003-713860E154D6}"/>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8" name="直線コネクタ 807">
          <a:extLst>
            <a:ext uri="{FF2B5EF4-FFF2-40B4-BE49-F238E27FC236}">
              <a16:creationId xmlns:a16="http://schemas.microsoft.com/office/drawing/2014/main" id="{678D814F-44A8-4A77-BC94-3920C859B8C1}"/>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9" name="テキスト ボックス 808">
          <a:extLst>
            <a:ext uri="{FF2B5EF4-FFF2-40B4-BE49-F238E27FC236}">
              <a16:creationId xmlns:a16="http://schemas.microsoft.com/office/drawing/2014/main" id="{F0B1D537-B7A0-43D6-8049-C7629CB9264D}"/>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10" name="直線コネクタ 809">
          <a:extLst>
            <a:ext uri="{FF2B5EF4-FFF2-40B4-BE49-F238E27FC236}">
              <a16:creationId xmlns:a16="http://schemas.microsoft.com/office/drawing/2014/main" id="{FD12B6D3-3693-4759-89A5-3E399BAE802F}"/>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11" name="テキスト ボックス 810">
          <a:extLst>
            <a:ext uri="{FF2B5EF4-FFF2-40B4-BE49-F238E27FC236}">
              <a16:creationId xmlns:a16="http://schemas.microsoft.com/office/drawing/2014/main" id="{74635915-D691-4A55-A2BD-D91B3A763267}"/>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2" name="【消防施設】&#10;一人当たり面積グラフ枠">
          <a:extLst>
            <a:ext uri="{FF2B5EF4-FFF2-40B4-BE49-F238E27FC236}">
              <a16:creationId xmlns:a16="http://schemas.microsoft.com/office/drawing/2014/main" id="{0F990BF5-757C-4562-BCA2-9ACBF03445F4}"/>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76200</xdr:rowOff>
    </xdr:from>
    <xdr:to>
      <xdr:col>116</xdr:col>
      <xdr:colOff>62864</xdr:colOff>
      <xdr:row>87</xdr:row>
      <xdr:rowOff>19050</xdr:rowOff>
    </xdr:to>
    <xdr:cxnSp macro="">
      <xdr:nvCxnSpPr>
        <xdr:cNvPr id="813" name="直線コネクタ 812">
          <a:extLst>
            <a:ext uri="{FF2B5EF4-FFF2-40B4-BE49-F238E27FC236}">
              <a16:creationId xmlns:a16="http://schemas.microsoft.com/office/drawing/2014/main" id="{002E4FB3-7437-4BF9-A631-27E7E0F7DD57}"/>
            </a:ext>
          </a:extLst>
        </xdr:cNvPr>
        <xdr:cNvCxnSpPr/>
      </xdr:nvCxnSpPr>
      <xdr:spPr>
        <a:xfrm flipV="1">
          <a:off x="19509104" y="12984480"/>
          <a:ext cx="0" cy="1619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22877</xdr:rowOff>
    </xdr:from>
    <xdr:ext cx="469744" cy="259045"/>
    <xdr:sp macro="" textlink="">
      <xdr:nvSpPr>
        <xdr:cNvPr id="814" name="【消防施設】&#10;一人当たり面積最小値テキスト">
          <a:extLst>
            <a:ext uri="{FF2B5EF4-FFF2-40B4-BE49-F238E27FC236}">
              <a16:creationId xmlns:a16="http://schemas.microsoft.com/office/drawing/2014/main" id="{60F7B06D-44FE-4088-9C38-6E02BD61EFE9}"/>
            </a:ext>
          </a:extLst>
        </xdr:cNvPr>
        <xdr:cNvSpPr txBox="1"/>
      </xdr:nvSpPr>
      <xdr:spPr>
        <a:xfrm>
          <a:off x="19547840"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87</xdr:row>
      <xdr:rowOff>19050</xdr:rowOff>
    </xdr:from>
    <xdr:to>
      <xdr:col>116</xdr:col>
      <xdr:colOff>152400</xdr:colOff>
      <xdr:row>87</xdr:row>
      <xdr:rowOff>19050</xdr:rowOff>
    </xdr:to>
    <xdr:cxnSp macro="">
      <xdr:nvCxnSpPr>
        <xdr:cNvPr id="815" name="直線コネクタ 814">
          <a:extLst>
            <a:ext uri="{FF2B5EF4-FFF2-40B4-BE49-F238E27FC236}">
              <a16:creationId xmlns:a16="http://schemas.microsoft.com/office/drawing/2014/main" id="{9F677DDD-6695-4C46-A32F-F065FF10D787}"/>
            </a:ext>
          </a:extLst>
        </xdr:cNvPr>
        <xdr:cNvCxnSpPr/>
      </xdr:nvCxnSpPr>
      <xdr:spPr>
        <a:xfrm>
          <a:off x="19443700" y="146037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22877</xdr:rowOff>
    </xdr:from>
    <xdr:ext cx="469744" cy="259045"/>
    <xdr:sp macro="" textlink="">
      <xdr:nvSpPr>
        <xdr:cNvPr id="816" name="【消防施設】&#10;一人当たり面積最大値テキスト">
          <a:extLst>
            <a:ext uri="{FF2B5EF4-FFF2-40B4-BE49-F238E27FC236}">
              <a16:creationId xmlns:a16="http://schemas.microsoft.com/office/drawing/2014/main" id="{3819C69C-8362-4789-9991-2E9D6BE579BB}"/>
            </a:ext>
          </a:extLst>
        </xdr:cNvPr>
        <xdr:cNvSpPr txBox="1"/>
      </xdr:nvSpPr>
      <xdr:spPr>
        <a:xfrm>
          <a:off x="19547840" y="12763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76200</xdr:rowOff>
    </xdr:from>
    <xdr:to>
      <xdr:col>116</xdr:col>
      <xdr:colOff>152400</xdr:colOff>
      <xdr:row>77</xdr:row>
      <xdr:rowOff>76200</xdr:rowOff>
    </xdr:to>
    <xdr:cxnSp macro="">
      <xdr:nvCxnSpPr>
        <xdr:cNvPr id="817" name="直線コネクタ 816">
          <a:extLst>
            <a:ext uri="{FF2B5EF4-FFF2-40B4-BE49-F238E27FC236}">
              <a16:creationId xmlns:a16="http://schemas.microsoft.com/office/drawing/2014/main" id="{C69C8B38-B28F-4749-9A98-1864242DE676}"/>
            </a:ext>
          </a:extLst>
        </xdr:cNvPr>
        <xdr:cNvCxnSpPr/>
      </xdr:nvCxnSpPr>
      <xdr:spPr>
        <a:xfrm>
          <a:off x="19443700" y="12984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79</xdr:row>
      <xdr:rowOff>105427</xdr:rowOff>
    </xdr:from>
    <xdr:ext cx="469744" cy="259045"/>
    <xdr:sp macro="" textlink="">
      <xdr:nvSpPr>
        <xdr:cNvPr id="818" name="【消防施設】&#10;一人当たり面積平均値テキスト">
          <a:extLst>
            <a:ext uri="{FF2B5EF4-FFF2-40B4-BE49-F238E27FC236}">
              <a16:creationId xmlns:a16="http://schemas.microsoft.com/office/drawing/2014/main" id="{03DF1D2A-96B2-4BD4-847A-163D136A8D78}"/>
            </a:ext>
          </a:extLst>
        </xdr:cNvPr>
        <xdr:cNvSpPr txBox="1"/>
      </xdr:nvSpPr>
      <xdr:spPr>
        <a:xfrm>
          <a:off x="19547840" y="133489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82550</xdr:rowOff>
    </xdr:from>
    <xdr:to>
      <xdr:col>116</xdr:col>
      <xdr:colOff>114300</xdr:colOff>
      <xdr:row>81</xdr:row>
      <xdr:rowOff>12700</xdr:rowOff>
    </xdr:to>
    <xdr:sp macro="" textlink="">
      <xdr:nvSpPr>
        <xdr:cNvPr id="819" name="フローチャート: 判断 818">
          <a:extLst>
            <a:ext uri="{FF2B5EF4-FFF2-40B4-BE49-F238E27FC236}">
              <a16:creationId xmlns:a16="http://schemas.microsoft.com/office/drawing/2014/main" id="{87D93929-8F7F-4473-9677-498C839AB0FB}"/>
            </a:ext>
          </a:extLst>
        </xdr:cNvPr>
        <xdr:cNvSpPr/>
      </xdr:nvSpPr>
      <xdr:spPr>
        <a:xfrm>
          <a:off x="19458940" y="134937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80</xdr:row>
      <xdr:rowOff>63500</xdr:rowOff>
    </xdr:from>
    <xdr:to>
      <xdr:col>112</xdr:col>
      <xdr:colOff>38100</xdr:colOff>
      <xdr:row>80</xdr:row>
      <xdr:rowOff>165100</xdr:rowOff>
    </xdr:to>
    <xdr:sp macro="" textlink="">
      <xdr:nvSpPr>
        <xdr:cNvPr id="820" name="フローチャート: 判断 819">
          <a:extLst>
            <a:ext uri="{FF2B5EF4-FFF2-40B4-BE49-F238E27FC236}">
              <a16:creationId xmlns:a16="http://schemas.microsoft.com/office/drawing/2014/main" id="{7B2B142D-9EC6-4E40-B2FB-3598DC6E191A}"/>
            </a:ext>
          </a:extLst>
        </xdr:cNvPr>
        <xdr:cNvSpPr/>
      </xdr:nvSpPr>
      <xdr:spPr>
        <a:xfrm>
          <a:off x="18735040" y="134747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81</xdr:row>
      <xdr:rowOff>139700</xdr:rowOff>
    </xdr:from>
    <xdr:to>
      <xdr:col>107</xdr:col>
      <xdr:colOff>101600</xdr:colOff>
      <xdr:row>82</xdr:row>
      <xdr:rowOff>69850</xdr:rowOff>
    </xdr:to>
    <xdr:sp macro="" textlink="">
      <xdr:nvSpPr>
        <xdr:cNvPr id="821" name="フローチャート: 判断 820">
          <a:extLst>
            <a:ext uri="{FF2B5EF4-FFF2-40B4-BE49-F238E27FC236}">
              <a16:creationId xmlns:a16="http://schemas.microsoft.com/office/drawing/2014/main" id="{7ACF7CA3-CD40-42FB-84FD-D3403C611194}"/>
            </a:ext>
          </a:extLst>
        </xdr:cNvPr>
        <xdr:cNvSpPr/>
      </xdr:nvSpPr>
      <xdr:spPr>
        <a:xfrm>
          <a:off x="17937480" y="13718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6350</xdr:rowOff>
    </xdr:from>
    <xdr:to>
      <xdr:col>102</xdr:col>
      <xdr:colOff>165100</xdr:colOff>
      <xdr:row>82</xdr:row>
      <xdr:rowOff>107950</xdr:rowOff>
    </xdr:to>
    <xdr:sp macro="" textlink="">
      <xdr:nvSpPr>
        <xdr:cNvPr id="822" name="フローチャート: 判断 821">
          <a:extLst>
            <a:ext uri="{FF2B5EF4-FFF2-40B4-BE49-F238E27FC236}">
              <a16:creationId xmlns:a16="http://schemas.microsoft.com/office/drawing/2014/main" id="{0694531D-80DB-4BF0-A51E-296D2B5355D2}"/>
            </a:ext>
          </a:extLst>
        </xdr:cNvPr>
        <xdr:cNvSpPr/>
      </xdr:nvSpPr>
      <xdr:spPr>
        <a:xfrm>
          <a:off x="17162780" y="1375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82550</xdr:rowOff>
    </xdr:from>
    <xdr:to>
      <xdr:col>98</xdr:col>
      <xdr:colOff>38100</xdr:colOff>
      <xdr:row>84</xdr:row>
      <xdr:rowOff>12700</xdr:rowOff>
    </xdr:to>
    <xdr:sp macro="" textlink="">
      <xdr:nvSpPr>
        <xdr:cNvPr id="823" name="フローチャート: 判断 822">
          <a:extLst>
            <a:ext uri="{FF2B5EF4-FFF2-40B4-BE49-F238E27FC236}">
              <a16:creationId xmlns:a16="http://schemas.microsoft.com/office/drawing/2014/main" id="{140A7E14-B69D-4CC2-9146-8182E2AFDF40}"/>
            </a:ext>
          </a:extLst>
        </xdr:cNvPr>
        <xdr:cNvSpPr/>
      </xdr:nvSpPr>
      <xdr:spPr>
        <a:xfrm>
          <a:off x="16388080" y="139966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B71382E1-12D3-4B3C-8DBD-B88B85AC6B95}"/>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7161DE95-B03E-4B7C-A701-24581DA15B02}"/>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6" name="テキスト ボックス 825">
          <a:extLst>
            <a:ext uri="{FF2B5EF4-FFF2-40B4-BE49-F238E27FC236}">
              <a16:creationId xmlns:a16="http://schemas.microsoft.com/office/drawing/2014/main" id="{F243377D-6AC8-4800-8C2E-1694613ABF85}"/>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7" name="テキスト ボックス 826">
          <a:extLst>
            <a:ext uri="{FF2B5EF4-FFF2-40B4-BE49-F238E27FC236}">
              <a16:creationId xmlns:a16="http://schemas.microsoft.com/office/drawing/2014/main" id="{60F63315-AF5D-458A-BA13-4EF3065A609B}"/>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8" name="テキスト ボックス 827">
          <a:extLst>
            <a:ext uri="{FF2B5EF4-FFF2-40B4-BE49-F238E27FC236}">
              <a16:creationId xmlns:a16="http://schemas.microsoft.com/office/drawing/2014/main" id="{F9C718C7-64AD-4C72-9263-67CE456D4973}"/>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63500</xdr:rowOff>
    </xdr:from>
    <xdr:to>
      <xdr:col>116</xdr:col>
      <xdr:colOff>114300</xdr:colOff>
      <xdr:row>83</xdr:row>
      <xdr:rowOff>165100</xdr:rowOff>
    </xdr:to>
    <xdr:sp macro="" textlink="">
      <xdr:nvSpPr>
        <xdr:cNvPr id="829" name="楕円 828">
          <a:extLst>
            <a:ext uri="{FF2B5EF4-FFF2-40B4-BE49-F238E27FC236}">
              <a16:creationId xmlns:a16="http://schemas.microsoft.com/office/drawing/2014/main" id="{43D75ADD-065A-4E77-985F-115E5FDA97E1}"/>
            </a:ext>
          </a:extLst>
        </xdr:cNvPr>
        <xdr:cNvSpPr/>
      </xdr:nvSpPr>
      <xdr:spPr>
        <a:xfrm>
          <a:off x="1945894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41927</xdr:rowOff>
    </xdr:from>
    <xdr:ext cx="469744" cy="259045"/>
    <xdr:sp macro="" textlink="">
      <xdr:nvSpPr>
        <xdr:cNvPr id="830" name="【消防施設】&#10;一人当たり面積該当値テキスト">
          <a:extLst>
            <a:ext uri="{FF2B5EF4-FFF2-40B4-BE49-F238E27FC236}">
              <a16:creationId xmlns:a16="http://schemas.microsoft.com/office/drawing/2014/main" id="{A0E98270-6222-4F4E-8A55-69609E58DE7E}"/>
            </a:ext>
          </a:extLst>
        </xdr:cNvPr>
        <xdr:cNvSpPr txBox="1"/>
      </xdr:nvSpPr>
      <xdr:spPr>
        <a:xfrm>
          <a:off x="19547840" y="13956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63500</xdr:rowOff>
    </xdr:from>
    <xdr:to>
      <xdr:col>112</xdr:col>
      <xdr:colOff>38100</xdr:colOff>
      <xdr:row>83</xdr:row>
      <xdr:rowOff>165100</xdr:rowOff>
    </xdr:to>
    <xdr:sp macro="" textlink="">
      <xdr:nvSpPr>
        <xdr:cNvPr id="831" name="楕円 830">
          <a:extLst>
            <a:ext uri="{FF2B5EF4-FFF2-40B4-BE49-F238E27FC236}">
              <a16:creationId xmlns:a16="http://schemas.microsoft.com/office/drawing/2014/main" id="{DD0D8C34-01C7-42ED-8F4D-60FD4A21B487}"/>
            </a:ext>
          </a:extLst>
        </xdr:cNvPr>
        <xdr:cNvSpPr/>
      </xdr:nvSpPr>
      <xdr:spPr>
        <a:xfrm>
          <a:off x="18735040" y="139776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114300</xdr:rowOff>
    </xdr:from>
    <xdr:to>
      <xdr:col>116</xdr:col>
      <xdr:colOff>63500</xdr:colOff>
      <xdr:row>83</xdr:row>
      <xdr:rowOff>114300</xdr:rowOff>
    </xdr:to>
    <xdr:cxnSp macro="">
      <xdr:nvCxnSpPr>
        <xdr:cNvPr id="832" name="直線コネクタ 831">
          <a:extLst>
            <a:ext uri="{FF2B5EF4-FFF2-40B4-BE49-F238E27FC236}">
              <a16:creationId xmlns:a16="http://schemas.microsoft.com/office/drawing/2014/main" id="{E77DEF88-0199-4D78-8BC6-26532250118E}"/>
            </a:ext>
          </a:extLst>
        </xdr:cNvPr>
        <xdr:cNvCxnSpPr/>
      </xdr:nvCxnSpPr>
      <xdr:spPr>
        <a:xfrm>
          <a:off x="18778220" y="140284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82550</xdr:rowOff>
    </xdr:from>
    <xdr:to>
      <xdr:col>107</xdr:col>
      <xdr:colOff>101600</xdr:colOff>
      <xdr:row>84</xdr:row>
      <xdr:rowOff>12700</xdr:rowOff>
    </xdr:to>
    <xdr:sp macro="" textlink="">
      <xdr:nvSpPr>
        <xdr:cNvPr id="833" name="楕円 832">
          <a:extLst>
            <a:ext uri="{FF2B5EF4-FFF2-40B4-BE49-F238E27FC236}">
              <a16:creationId xmlns:a16="http://schemas.microsoft.com/office/drawing/2014/main" id="{B843D27F-346A-43E2-9BA0-1D263A1C1150}"/>
            </a:ext>
          </a:extLst>
        </xdr:cNvPr>
        <xdr:cNvSpPr/>
      </xdr:nvSpPr>
      <xdr:spPr>
        <a:xfrm>
          <a:off x="17937480" y="13996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114300</xdr:rowOff>
    </xdr:from>
    <xdr:to>
      <xdr:col>111</xdr:col>
      <xdr:colOff>177800</xdr:colOff>
      <xdr:row>83</xdr:row>
      <xdr:rowOff>133350</xdr:rowOff>
    </xdr:to>
    <xdr:cxnSp macro="">
      <xdr:nvCxnSpPr>
        <xdr:cNvPr id="834" name="直線コネクタ 833">
          <a:extLst>
            <a:ext uri="{FF2B5EF4-FFF2-40B4-BE49-F238E27FC236}">
              <a16:creationId xmlns:a16="http://schemas.microsoft.com/office/drawing/2014/main" id="{8E0D6FF3-B5B2-4F16-BE1E-B98926EC81D4}"/>
            </a:ext>
          </a:extLst>
        </xdr:cNvPr>
        <xdr:cNvCxnSpPr/>
      </xdr:nvCxnSpPr>
      <xdr:spPr>
        <a:xfrm flipV="1">
          <a:off x="17988280" y="1402842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835" name="楕円 834">
          <a:extLst>
            <a:ext uri="{FF2B5EF4-FFF2-40B4-BE49-F238E27FC236}">
              <a16:creationId xmlns:a16="http://schemas.microsoft.com/office/drawing/2014/main" id="{B06C5A33-0B93-4E5C-8A14-B1E4E309815A}"/>
            </a:ext>
          </a:extLst>
        </xdr:cNvPr>
        <xdr:cNvSpPr/>
      </xdr:nvSpPr>
      <xdr:spPr>
        <a:xfrm>
          <a:off x="17162780" y="14034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133350</xdr:rowOff>
    </xdr:from>
    <xdr:to>
      <xdr:col>107</xdr:col>
      <xdr:colOff>50800</xdr:colOff>
      <xdr:row>84</xdr:row>
      <xdr:rowOff>0</xdr:rowOff>
    </xdr:to>
    <xdr:cxnSp macro="">
      <xdr:nvCxnSpPr>
        <xdr:cNvPr id="836" name="直線コネクタ 835">
          <a:extLst>
            <a:ext uri="{FF2B5EF4-FFF2-40B4-BE49-F238E27FC236}">
              <a16:creationId xmlns:a16="http://schemas.microsoft.com/office/drawing/2014/main" id="{F75EB6B9-A804-48F3-8EAE-8E860C24ED52}"/>
            </a:ext>
          </a:extLst>
        </xdr:cNvPr>
        <xdr:cNvCxnSpPr/>
      </xdr:nvCxnSpPr>
      <xdr:spPr>
        <a:xfrm flipV="1">
          <a:off x="17213580" y="1404747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139700</xdr:rowOff>
    </xdr:from>
    <xdr:to>
      <xdr:col>98</xdr:col>
      <xdr:colOff>38100</xdr:colOff>
      <xdr:row>84</xdr:row>
      <xdr:rowOff>69850</xdr:rowOff>
    </xdr:to>
    <xdr:sp macro="" textlink="">
      <xdr:nvSpPr>
        <xdr:cNvPr id="837" name="楕円 836">
          <a:extLst>
            <a:ext uri="{FF2B5EF4-FFF2-40B4-BE49-F238E27FC236}">
              <a16:creationId xmlns:a16="http://schemas.microsoft.com/office/drawing/2014/main" id="{A86B116F-FFB0-43CD-A366-6AE3D2A91B57}"/>
            </a:ext>
          </a:extLst>
        </xdr:cNvPr>
        <xdr:cNvSpPr/>
      </xdr:nvSpPr>
      <xdr:spPr>
        <a:xfrm>
          <a:off x="16388080" y="140538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0</xdr:rowOff>
    </xdr:from>
    <xdr:to>
      <xdr:col>102</xdr:col>
      <xdr:colOff>114300</xdr:colOff>
      <xdr:row>84</xdr:row>
      <xdr:rowOff>19050</xdr:rowOff>
    </xdr:to>
    <xdr:cxnSp macro="">
      <xdr:nvCxnSpPr>
        <xdr:cNvPr id="838" name="直線コネクタ 837">
          <a:extLst>
            <a:ext uri="{FF2B5EF4-FFF2-40B4-BE49-F238E27FC236}">
              <a16:creationId xmlns:a16="http://schemas.microsoft.com/office/drawing/2014/main" id="{22212A3E-C465-4C86-A5DA-8E557AD50777}"/>
            </a:ext>
          </a:extLst>
        </xdr:cNvPr>
        <xdr:cNvCxnSpPr/>
      </xdr:nvCxnSpPr>
      <xdr:spPr>
        <a:xfrm flipV="1">
          <a:off x="16431260" y="1408176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79</xdr:row>
      <xdr:rowOff>10177</xdr:rowOff>
    </xdr:from>
    <xdr:ext cx="469744" cy="259045"/>
    <xdr:sp macro="" textlink="">
      <xdr:nvSpPr>
        <xdr:cNvPr id="839" name="n_1aveValue【消防施設】&#10;一人当たり面積">
          <a:extLst>
            <a:ext uri="{FF2B5EF4-FFF2-40B4-BE49-F238E27FC236}">
              <a16:creationId xmlns:a16="http://schemas.microsoft.com/office/drawing/2014/main" id="{3D17DBB5-2E6A-46B1-BC6B-99034F6B32F5}"/>
            </a:ext>
          </a:extLst>
        </xdr:cNvPr>
        <xdr:cNvSpPr txBox="1"/>
      </xdr:nvSpPr>
      <xdr:spPr>
        <a:xfrm>
          <a:off x="18561127" y="1325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86377</xdr:rowOff>
    </xdr:from>
    <xdr:ext cx="469744" cy="259045"/>
    <xdr:sp macro="" textlink="">
      <xdr:nvSpPr>
        <xdr:cNvPr id="840" name="n_2aveValue【消防施設】&#10;一人当たり面積">
          <a:extLst>
            <a:ext uri="{FF2B5EF4-FFF2-40B4-BE49-F238E27FC236}">
              <a16:creationId xmlns:a16="http://schemas.microsoft.com/office/drawing/2014/main" id="{A1D4C71C-0101-4E40-B7E6-17929F97A005}"/>
            </a:ext>
          </a:extLst>
        </xdr:cNvPr>
        <xdr:cNvSpPr txBox="1"/>
      </xdr:nvSpPr>
      <xdr:spPr>
        <a:xfrm>
          <a:off x="17776267" y="1349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124477</xdr:rowOff>
    </xdr:from>
    <xdr:ext cx="469744" cy="259045"/>
    <xdr:sp macro="" textlink="">
      <xdr:nvSpPr>
        <xdr:cNvPr id="841" name="n_3aveValue【消防施設】&#10;一人当たり面積">
          <a:extLst>
            <a:ext uri="{FF2B5EF4-FFF2-40B4-BE49-F238E27FC236}">
              <a16:creationId xmlns:a16="http://schemas.microsoft.com/office/drawing/2014/main" id="{0CCDDDE8-EEE6-4326-A2DF-D3E4F83EF603}"/>
            </a:ext>
          </a:extLst>
        </xdr:cNvPr>
        <xdr:cNvSpPr txBox="1"/>
      </xdr:nvSpPr>
      <xdr:spPr>
        <a:xfrm>
          <a:off x="17001567" y="1353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29227</xdr:rowOff>
    </xdr:from>
    <xdr:ext cx="469744" cy="259045"/>
    <xdr:sp macro="" textlink="">
      <xdr:nvSpPr>
        <xdr:cNvPr id="842" name="n_4aveValue【消防施設】&#10;一人当たり面積">
          <a:extLst>
            <a:ext uri="{FF2B5EF4-FFF2-40B4-BE49-F238E27FC236}">
              <a16:creationId xmlns:a16="http://schemas.microsoft.com/office/drawing/2014/main" id="{E129B727-25DD-4BB0-A1BE-513237C138D7}"/>
            </a:ext>
          </a:extLst>
        </xdr:cNvPr>
        <xdr:cNvSpPr txBox="1"/>
      </xdr:nvSpPr>
      <xdr:spPr>
        <a:xfrm>
          <a:off x="16226867" y="1377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156227</xdr:rowOff>
    </xdr:from>
    <xdr:ext cx="469744" cy="259045"/>
    <xdr:sp macro="" textlink="">
      <xdr:nvSpPr>
        <xdr:cNvPr id="843" name="n_1mainValue【消防施設】&#10;一人当たり面積">
          <a:extLst>
            <a:ext uri="{FF2B5EF4-FFF2-40B4-BE49-F238E27FC236}">
              <a16:creationId xmlns:a16="http://schemas.microsoft.com/office/drawing/2014/main" id="{8DD97D18-1373-4A89-8D08-EE3D7C928193}"/>
            </a:ext>
          </a:extLst>
        </xdr:cNvPr>
        <xdr:cNvSpPr txBox="1"/>
      </xdr:nvSpPr>
      <xdr:spPr>
        <a:xfrm>
          <a:off x="18561127" y="14070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3827</xdr:rowOff>
    </xdr:from>
    <xdr:ext cx="469744" cy="259045"/>
    <xdr:sp macro="" textlink="">
      <xdr:nvSpPr>
        <xdr:cNvPr id="844" name="n_2mainValue【消防施設】&#10;一人当たり面積">
          <a:extLst>
            <a:ext uri="{FF2B5EF4-FFF2-40B4-BE49-F238E27FC236}">
              <a16:creationId xmlns:a16="http://schemas.microsoft.com/office/drawing/2014/main" id="{7586D3C0-572C-44C4-807B-99BE62E7601A}"/>
            </a:ext>
          </a:extLst>
        </xdr:cNvPr>
        <xdr:cNvSpPr txBox="1"/>
      </xdr:nvSpPr>
      <xdr:spPr>
        <a:xfrm>
          <a:off x="17776267" y="14085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41927</xdr:rowOff>
    </xdr:from>
    <xdr:ext cx="469744" cy="259045"/>
    <xdr:sp macro="" textlink="">
      <xdr:nvSpPr>
        <xdr:cNvPr id="845" name="n_3mainValue【消防施設】&#10;一人当たり面積">
          <a:extLst>
            <a:ext uri="{FF2B5EF4-FFF2-40B4-BE49-F238E27FC236}">
              <a16:creationId xmlns:a16="http://schemas.microsoft.com/office/drawing/2014/main" id="{89F3C150-D0D6-420F-8D73-13E8361118DA}"/>
            </a:ext>
          </a:extLst>
        </xdr:cNvPr>
        <xdr:cNvSpPr txBox="1"/>
      </xdr:nvSpPr>
      <xdr:spPr>
        <a:xfrm>
          <a:off x="17001567" y="14123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60977</xdr:rowOff>
    </xdr:from>
    <xdr:ext cx="469744" cy="259045"/>
    <xdr:sp macro="" textlink="">
      <xdr:nvSpPr>
        <xdr:cNvPr id="846" name="n_4mainValue【消防施設】&#10;一人当たり面積">
          <a:extLst>
            <a:ext uri="{FF2B5EF4-FFF2-40B4-BE49-F238E27FC236}">
              <a16:creationId xmlns:a16="http://schemas.microsoft.com/office/drawing/2014/main" id="{B078E132-A5BA-4D46-B75D-16FF4E7C8846}"/>
            </a:ext>
          </a:extLst>
        </xdr:cNvPr>
        <xdr:cNvSpPr txBox="1"/>
      </xdr:nvSpPr>
      <xdr:spPr>
        <a:xfrm>
          <a:off x="16226867" y="1414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7" name="正方形/長方形 846">
          <a:extLst>
            <a:ext uri="{FF2B5EF4-FFF2-40B4-BE49-F238E27FC236}">
              <a16:creationId xmlns:a16="http://schemas.microsoft.com/office/drawing/2014/main" id="{9AEEED10-4599-46F9-9DEA-EBE78AAFE543}"/>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8" name="正方形/長方形 847">
          <a:extLst>
            <a:ext uri="{FF2B5EF4-FFF2-40B4-BE49-F238E27FC236}">
              <a16:creationId xmlns:a16="http://schemas.microsoft.com/office/drawing/2014/main" id="{B3F99E6A-7697-47CC-94F3-0D89BCC2675C}"/>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9" name="正方形/長方形 848">
          <a:extLst>
            <a:ext uri="{FF2B5EF4-FFF2-40B4-BE49-F238E27FC236}">
              <a16:creationId xmlns:a16="http://schemas.microsoft.com/office/drawing/2014/main" id="{BBA62475-BB84-48B5-8521-C0D7D59B4E2C}"/>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50" name="正方形/長方形 849">
          <a:extLst>
            <a:ext uri="{FF2B5EF4-FFF2-40B4-BE49-F238E27FC236}">
              <a16:creationId xmlns:a16="http://schemas.microsoft.com/office/drawing/2014/main" id="{A9656E72-6725-4239-BC42-9DDDA7332786}"/>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51" name="正方形/長方形 850">
          <a:extLst>
            <a:ext uri="{FF2B5EF4-FFF2-40B4-BE49-F238E27FC236}">
              <a16:creationId xmlns:a16="http://schemas.microsoft.com/office/drawing/2014/main" id="{2A0ECCBB-4A89-44A3-B31D-EFAD61A1E5F2}"/>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2" name="正方形/長方形 851">
          <a:extLst>
            <a:ext uri="{FF2B5EF4-FFF2-40B4-BE49-F238E27FC236}">
              <a16:creationId xmlns:a16="http://schemas.microsoft.com/office/drawing/2014/main" id="{7F0BD31A-AD08-432A-86B7-A6072D4524AE}"/>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3" name="正方形/長方形 852">
          <a:extLst>
            <a:ext uri="{FF2B5EF4-FFF2-40B4-BE49-F238E27FC236}">
              <a16:creationId xmlns:a16="http://schemas.microsoft.com/office/drawing/2014/main" id="{CDA16A26-FF54-495D-9386-7EC21D9BE817}"/>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正方形/長方形 853">
          <a:extLst>
            <a:ext uri="{FF2B5EF4-FFF2-40B4-BE49-F238E27FC236}">
              <a16:creationId xmlns:a16="http://schemas.microsoft.com/office/drawing/2014/main" id="{57A96C07-0625-4249-A408-6392DE621BDE}"/>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5" name="テキスト ボックス 854">
          <a:extLst>
            <a:ext uri="{FF2B5EF4-FFF2-40B4-BE49-F238E27FC236}">
              <a16:creationId xmlns:a16="http://schemas.microsoft.com/office/drawing/2014/main" id="{10C423BB-43C7-4E9C-A7B7-CB6A08EEE4A4}"/>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6" name="直線コネクタ 855">
          <a:extLst>
            <a:ext uri="{FF2B5EF4-FFF2-40B4-BE49-F238E27FC236}">
              <a16:creationId xmlns:a16="http://schemas.microsoft.com/office/drawing/2014/main" id="{09B262A4-54DD-490A-A623-7307EB51B61B}"/>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7" name="テキスト ボックス 856">
          <a:extLst>
            <a:ext uri="{FF2B5EF4-FFF2-40B4-BE49-F238E27FC236}">
              <a16:creationId xmlns:a16="http://schemas.microsoft.com/office/drawing/2014/main" id="{A1262A67-C2CE-48A9-B1FC-F7BC3E33B476}"/>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58" name="直線コネクタ 857">
          <a:extLst>
            <a:ext uri="{FF2B5EF4-FFF2-40B4-BE49-F238E27FC236}">
              <a16:creationId xmlns:a16="http://schemas.microsoft.com/office/drawing/2014/main" id="{DADEBBFC-E788-42B8-AF96-52FCBBDBBC01}"/>
            </a:ext>
          </a:extLst>
        </xdr:cNvPr>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859" name="テキスト ボックス 858">
          <a:extLst>
            <a:ext uri="{FF2B5EF4-FFF2-40B4-BE49-F238E27FC236}">
              <a16:creationId xmlns:a16="http://schemas.microsoft.com/office/drawing/2014/main" id="{1EA6789D-3768-43EC-979D-5207FD30568D}"/>
            </a:ext>
          </a:extLst>
        </xdr:cNvPr>
        <xdr:cNvSpPr txBox="1"/>
      </xdr:nvSpPr>
      <xdr:spPr>
        <a:xfrm>
          <a:off x="10602761" y="18042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60" name="直線コネクタ 859">
          <a:extLst>
            <a:ext uri="{FF2B5EF4-FFF2-40B4-BE49-F238E27FC236}">
              <a16:creationId xmlns:a16="http://schemas.microsoft.com/office/drawing/2014/main" id="{11D88C1C-38BC-42F6-AB79-E243A1EF4A76}"/>
            </a:ext>
          </a:extLst>
        </xdr:cNvPr>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61" name="テキスト ボックス 860">
          <a:extLst>
            <a:ext uri="{FF2B5EF4-FFF2-40B4-BE49-F238E27FC236}">
              <a16:creationId xmlns:a16="http://schemas.microsoft.com/office/drawing/2014/main" id="{B4B71351-5EAB-4D95-94EF-398CD57669FD}"/>
            </a:ext>
          </a:extLst>
        </xdr:cNvPr>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62" name="直線コネクタ 861">
          <a:extLst>
            <a:ext uri="{FF2B5EF4-FFF2-40B4-BE49-F238E27FC236}">
              <a16:creationId xmlns:a16="http://schemas.microsoft.com/office/drawing/2014/main" id="{797F4DC7-AFC1-4D52-BF90-D99A6E230495}"/>
            </a:ext>
          </a:extLst>
        </xdr:cNvPr>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63" name="テキスト ボックス 862">
          <a:extLst>
            <a:ext uri="{FF2B5EF4-FFF2-40B4-BE49-F238E27FC236}">
              <a16:creationId xmlns:a16="http://schemas.microsoft.com/office/drawing/2014/main" id="{F22B73AC-ACDB-4D34-88D5-0FC0C2F202E6}"/>
            </a:ext>
          </a:extLst>
        </xdr:cNvPr>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64" name="直線コネクタ 863">
          <a:extLst>
            <a:ext uri="{FF2B5EF4-FFF2-40B4-BE49-F238E27FC236}">
              <a16:creationId xmlns:a16="http://schemas.microsoft.com/office/drawing/2014/main" id="{92A5F86E-44BE-4A5D-89A5-4917E4198817}"/>
            </a:ext>
          </a:extLst>
        </xdr:cNvPr>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65" name="テキスト ボックス 864">
          <a:extLst>
            <a:ext uri="{FF2B5EF4-FFF2-40B4-BE49-F238E27FC236}">
              <a16:creationId xmlns:a16="http://schemas.microsoft.com/office/drawing/2014/main" id="{71C564E6-770D-4077-9CA9-887138CA9E3C}"/>
            </a:ext>
          </a:extLst>
        </xdr:cNvPr>
        <xdr:cNvSpPr txBox="1"/>
      </xdr:nvSpPr>
      <xdr:spPr>
        <a:xfrm>
          <a:off x="1060276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6" name="直線コネクタ 865">
          <a:extLst>
            <a:ext uri="{FF2B5EF4-FFF2-40B4-BE49-F238E27FC236}">
              <a16:creationId xmlns:a16="http://schemas.microsoft.com/office/drawing/2014/main" id="{9E0551E9-6AA7-4F69-BBB2-FE348706AD29}"/>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7" name="テキスト ボックス 866">
          <a:extLst>
            <a:ext uri="{FF2B5EF4-FFF2-40B4-BE49-F238E27FC236}">
              <a16:creationId xmlns:a16="http://schemas.microsoft.com/office/drawing/2014/main" id="{F6C4BCD5-73A7-4508-8FF8-A4466A312048}"/>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8" name="【庁舎】&#10;有形固定資産減価償却率グラフ枠">
          <a:extLst>
            <a:ext uri="{FF2B5EF4-FFF2-40B4-BE49-F238E27FC236}">
              <a16:creationId xmlns:a16="http://schemas.microsoft.com/office/drawing/2014/main" id="{49E80D3F-1E52-444E-B448-267A31D3DA74}"/>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117348</xdr:rowOff>
    </xdr:from>
    <xdr:to>
      <xdr:col>85</xdr:col>
      <xdr:colOff>126364</xdr:colOff>
      <xdr:row>108</xdr:row>
      <xdr:rowOff>51054</xdr:rowOff>
    </xdr:to>
    <xdr:cxnSp macro="">
      <xdr:nvCxnSpPr>
        <xdr:cNvPr id="869" name="直線コネクタ 868">
          <a:extLst>
            <a:ext uri="{FF2B5EF4-FFF2-40B4-BE49-F238E27FC236}">
              <a16:creationId xmlns:a16="http://schemas.microsoft.com/office/drawing/2014/main" id="{CF92110E-ABE5-47D8-B078-8322E90854D9}"/>
            </a:ext>
          </a:extLst>
        </xdr:cNvPr>
        <xdr:cNvCxnSpPr/>
      </xdr:nvCxnSpPr>
      <xdr:spPr>
        <a:xfrm flipV="1">
          <a:off x="14375764" y="16713708"/>
          <a:ext cx="0" cy="1442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870" name="【庁舎】&#10;有形固定資産減価償却率最小値テキスト">
          <a:extLst>
            <a:ext uri="{FF2B5EF4-FFF2-40B4-BE49-F238E27FC236}">
              <a16:creationId xmlns:a16="http://schemas.microsoft.com/office/drawing/2014/main" id="{E2EBEF66-AFAB-4CAA-9DFD-24DD28F54DE2}"/>
            </a:ext>
          </a:extLst>
        </xdr:cNvPr>
        <xdr:cNvSpPr txBox="1"/>
      </xdr:nvSpPr>
      <xdr:spPr>
        <a:xfrm>
          <a:off x="14414500" y="1816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871" name="直線コネクタ 870">
          <a:extLst>
            <a:ext uri="{FF2B5EF4-FFF2-40B4-BE49-F238E27FC236}">
              <a16:creationId xmlns:a16="http://schemas.microsoft.com/office/drawing/2014/main" id="{57B5C2F3-622F-4F43-8205-F63B7C277FF0}"/>
            </a:ext>
          </a:extLst>
        </xdr:cNvPr>
        <xdr:cNvCxnSpPr/>
      </xdr:nvCxnSpPr>
      <xdr:spPr>
        <a:xfrm>
          <a:off x="14287500" y="181561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64025</xdr:rowOff>
    </xdr:from>
    <xdr:ext cx="405111" cy="259045"/>
    <xdr:sp macro="" textlink="">
      <xdr:nvSpPr>
        <xdr:cNvPr id="872" name="【庁舎】&#10;有形固定資産減価償却率最大値テキスト">
          <a:extLst>
            <a:ext uri="{FF2B5EF4-FFF2-40B4-BE49-F238E27FC236}">
              <a16:creationId xmlns:a16="http://schemas.microsoft.com/office/drawing/2014/main" id="{78955979-FB7A-4601-BB53-96B6174A851A}"/>
            </a:ext>
          </a:extLst>
        </xdr:cNvPr>
        <xdr:cNvSpPr txBox="1"/>
      </xdr:nvSpPr>
      <xdr:spPr>
        <a:xfrm>
          <a:off x="14414500" y="16492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117348</xdr:rowOff>
    </xdr:from>
    <xdr:to>
      <xdr:col>86</xdr:col>
      <xdr:colOff>25400</xdr:colOff>
      <xdr:row>99</xdr:row>
      <xdr:rowOff>117348</xdr:rowOff>
    </xdr:to>
    <xdr:cxnSp macro="">
      <xdr:nvCxnSpPr>
        <xdr:cNvPr id="873" name="直線コネクタ 872">
          <a:extLst>
            <a:ext uri="{FF2B5EF4-FFF2-40B4-BE49-F238E27FC236}">
              <a16:creationId xmlns:a16="http://schemas.microsoft.com/office/drawing/2014/main" id="{0A3BD1F2-F21D-4D51-91BB-38841B15B511}"/>
            </a:ext>
          </a:extLst>
        </xdr:cNvPr>
        <xdr:cNvCxnSpPr/>
      </xdr:nvCxnSpPr>
      <xdr:spPr>
        <a:xfrm>
          <a:off x="14287500" y="167137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166133</xdr:rowOff>
    </xdr:from>
    <xdr:ext cx="405111" cy="259045"/>
    <xdr:sp macro="" textlink="">
      <xdr:nvSpPr>
        <xdr:cNvPr id="874" name="【庁舎】&#10;有形固定資産減価償却率平均値テキスト">
          <a:extLst>
            <a:ext uri="{FF2B5EF4-FFF2-40B4-BE49-F238E27FC236}">
              <a16:creationId xmlns:a16="http://schemas.microsoft.com/office/drawing/2014/main" id="{0EA1B89E-05A8-4BBC-8542-8835A2F831C3}"/>
            </a:ext>
          </a:extLst>
        </xdr:cNvPr>
        <xdr:cNvSpPr txBox="1"/>
      </xdr:nvSpPr>
      <xdr:spPr>
        <a:xfrm>
          <a:off x="14414500" y="172654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16256</xdr:rowOff>
    </xdr:from>
    <xdr:to>
      <xdr:col>85</xdr:col>
      <xdr:colOff>177800</xdr:colOff>
      <xdr:row>103</xdr:row>
      <xdr:rowOff>117856</xdr:rowOff>
    </xdr:to>
    <xdr:sp macro="" textlink="">
      <xdr:nvSpPr>
        <xdr:cNvPr id="875" name="フローチャート: 判断 874">
          <a:extLst>
            <a:ext uri="{FF2B5EF4-FFF2-40B4-BE49-F238E27FC236}">
              <a16:creationId xmlns:a16="http://schemas.microsoft.com/office/drawing/2014/main" id="{5ADA1554-EFEB-40DD-AB78-4D23B0681F46}"/>
            </a:ext>
          </a:extLst>
        </xdr:cNvPr>
        <xdr:cNvSpPr/>
      </xdr:nvSpPr>
      <xdr:spPr>
        <a:xfrm>
          <a:off x="14325600" y="17283176"/>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146558</xdr:rowOff>
    </xdr:from>
    <xdr:to>
      <xdr:col>81</xdr:col>
      <xdr:colOff>101600</xdr:colOff>
      <xdr:row>103</xdr:row>
      <xdr:rowOff>76708</xdr:rowOff>
    </xdr:to>
    <xdr:sp macro="" textlink="">
      <xdr:nvSpPr>
        <xdr:cNvPr id="876" name="フローチャート: 判断 875">
          <a:extLst>
            <a:ext uri="{FF2B5EF4-FFF2-40B4-BE49-F238E27FC236}">
              <a16:creationId xmlns:a16="http://schemas.microsoft.com/office/drawing/2014/main" id="{D620F028-4A9C-45A9-BE9F-2CC955E83676}"/>
            </a:ext>
          </a:extLst>
        </xdr:cNvPr>
        <xdr:cNvSpPr/>
      </xdr:nvSpPr>
      <xdr:spPr>
        <a:xfrm>
          <a:off x="13578840" y="172458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153415</xdr:rowOff>
    </xdr:from>
    <xdr:to>
      <xdr:col>76</xdr:col>
      <xdr:colOff>165100</xdr:colOff>
      <xdr:row>103</xdr:row>
      <xdr:rowOff>83565</xdr:rowOff>
    </xdr:to>
    <xdr:sp macro="" textlink="">
      <xdr:nvSpPr>
        <xdr:cNvPr id="877" name="フローチャート: 判断 876">
          <a:extLst>
            <a:ext uri="{FF2B5EF4-FFF2-40B4-BE49-F238E27FC236}">
              <a16:creationId xmlns:a16="http://schemas.microsoft.com/office/drawing/2014/main" id="{F09D8C9A-0177-474E-B407-100BDCB5235B}"/>
            </a:ext>
          </a:extLst>
        </xdr:cNvPr>
        <xdr:cNvSpPr/>
      </xdr:nvSpPr>
      <xdr:spPr>
        <a:xfrm>
          <a:off x="12804140" y="172526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103124</xdr:rowOff>
    </xdr:from>
    <xdr:to>
      <xdr:col>72</xdr:col>
      <xdr:colOff>38100</xdr:colOff>
      <xdr:row>103</xdr:row>
      <xdr:rowOff>33274</xdr:rowOff>
    </xdr:to>
    <xdr:sp macro="" textlink="">
      <xdr:nvSpPr>
        <xdr:cNvPr id="878" name="フローチャート: 判断 877">
          <a:extLst>
            <a:ext uri="{FF2B5EF4-FFF2-40B4-BE49-F238E27FC236}">
              <a16:creationId xmlns:a16="http://schemas.microsoft.com/office/drawing/2014/main" id="{F013AFDB-1D57-4AF7-85FB-E638718C17C9}"/>
            </a:ext>
          </a:extLst>
        </xdr:cNvPr>
        <xdr:cNvSpPr/>
      </xdr:nvSpPr>
      <xdr:spPr>
        <a:xfrm>
          <a:off x="12029440" y="172024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80263</xdr:rowOff>
    </xdr:from>
    <xdr:to>
      <xdr:col>67</xdr:col>
      <xdr:colOff>101600</xdr:colOff>
      <xdr:row>103</xdr:row>
      <xdr:rowOff>10413</xdr:rowOff>
    </xdr:to>
    <xdr:sp macro="" textlink="">
      <xdr:nvSpPr>
        <xdr:cNvPr id="879" name="フローチャート: 判断 878">
          <a:extLst>
            <a:ext uri="{FF2B5EF4-FFF2-40B4-BE49-F238E27FC236}">
              <a16:creationId xmlns:a16="http://schemas.microsoft.com/office/drawing/2014/main" id="{1C000FA8-6A23-44C5-9A62-390CA6A3F752}"/>
            </a:ext>
          </a:extLst>
        </xdr:cNvPr>
        <xdr:cNvSpPr/>
      </xdr:nvSpPr>
      <xdr:spPr>
        <a:xfrm>
          <a:off x="11231880" y="17179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E0512028-B969-4A40-A059-DD892BBAD562}"/>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A0567E12-8F27-4762-BDF8-CE151368DE2B}"/>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A29E9ABD-6BAB-4688-A8A4-B13C059006C9}"/>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9F065A45-5592-41E3-8599-19BC750F9C96}"/>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4" name="テキスト ボックス 883">
          <a:extLst>
            <a:ext uri="{FF2B5EF4-FFF2-40B4-BE49-F238E27FC236}">
              <a16:creationId xmlns:a16="http://schemas.microsoft.com/office/drawing/2014/main" id="{4A9FB9C0-B5C1-4F80-9566-EF2B99064571}"/>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254</xdr:rowOff>
    </xdr:from>
    <xdr:to>
      <xdr:col>85</xdr:col>
      <xdr:colOff>177800</xdr:colOff>
      <xdr:row>102</xdr:row>
      <xdr:rowOff>101854</xdr:rowOff>
    </xdr:to>
    <xdr:sp macro="" textlink="">
      <xdr:nvSpPr>
        <xdr:cNvPr id="885" name="楕円 884">
          <a:extLst>
            <a:ext uri="{FF2B5EF4-FFF2-40B4-BE49-F238E27FC236}">
              <a16:creationId xmlns:a16="http://schemas.microsoft.com/office/drawing/2014/main" id="{D428EFAB-E228-40E9-8433-BD4F2B45EE9B}"/>
            </a:ext>
          </a:extLst>
        </xdr:cNvPr>
        <xdr:cNvSpPr/>
      </xdr:nvSpPr>
      <xdr:spPr>
        <a:xfrm>
          <a:off x="14325600" y="1709953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23131</xdr:rowOff>
    </xdr:from>
    <xdr:ext cx="405111" cy="259045"/>
    <xdr:sp macro="" textlink="">
      <xdr:nvSpPr>
        <xdr:cNvPr id="886" name="【庁舎】&#10;有形固定資産減価償却率該当値テキスト">
          <a:extLst>
            <a:ext uri="{FF2B5EF4-FFF2-40B4-BE49-F238E27FC236}">
              <a16:creationId xmlns:a16="http://schemas.microsoft.com/office/drawing/2014/main" id="{B4FB3D08-BAEF-4446-BCBF-D73E0A4E7F40}"/>
            </a:ext>
          </a:extLst>
        </xdr:cNvPr>
        <xdr:cNvSpPr txBox="1"/>
      </xdr:nvSpPr>
      <xdr:spPr>
        <a:xfrm>
          <a:off x="14414500" y="16954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87122</xdr:rowOff>
    </xdr:from>
    <xdr:to>
      <xdr:col>81</xdr:col>
      <xdr:colOff>101600</xdr:colOff>
      <xdr:row>102</xdr:row>
      <xdr:rowOff>17272</xdr:rowOff>
    </xdr:to>
    <xdr:sp macro="" textlink="">
      <xdr:nvSpPr>
        <xdr:cNvPr id="887" name="楕円 886">
          <a:extLst>
            <a:ext uri="{FF2B5EF4-FFF2-40B4-BE49-F238E27FC236}">
              <a16:creationId xmlns:a16="http://schemas.microsoft.com/office/drawing/2014/main" id="{DABB46FC-8940-406D-83BC-C1F23B6ABAD8}"/>
            </a:ext>
          </a:extLst>
        </xdr:cNvPr>
        <xdr:cNvSpPr/>
      </xdr:nvSpPr>
      <xdr:spPr>
        <a:xfrm>
          <a:off x="13578840" y="170187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137922</xdr:rowOff>
    </xdr:from>
    <xdr:to>
      <xdr:col>85</xdr:col>
      <xdr:colOff>127000</xdr:colOff>
      <xdr:row>102</xdr:row>
      <xdr:rowOff>51054</xdr:rowOff>
    </xdr:to>
    <xdr:cxnSp macro="">
      <xdr:nvCxnSpPr>
        <xdr:cNvPr id="888" name="直線コネクタ 887">
          <a:extLst>
            <a:ext uri="{FF2B5EF4-FFF2-40B4-BE49-F238E27FC236}">
              <a16:creationId xmlns:a16="http://schemas.microsoft.com/office/drawing/2014/main" id="{DF7C31BA-8D6C-4B95-9E61-881987A8CDAD}"/>
            </a:ext>
          </a:extLst>
        </xdr:cNvPr>
        <xdr:cNvCxnSpPr/>
      </xdr:nvCxnSpPr>
      <xdr:spPr>
        <a:xfrm>
          <a:off x="13629640" y="17069562"/>
          <a:ext cx="746760" cy="80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2539</xdr:rowOff>
    </xdr:from>
    <xdr:to>
      <xdr:col>76</xdr:col>
      <xdr:colOff>165100</xdr:colOff>
      <xdr:row>101</xdr:row>
      <xdr:rowOff>104139</xdr:rowOff>
    </xdr:to>
    <xdr:sp macro="" textlink="">
      <xdr:nvSpPr>
        <xdr:cNvPr id="889" name="楕円 888">
          <a:extLst>
            <a:ext uri="{FF2B5EF4-FFF2-40B4-BE49-F238E27FC236}">
              <a16:creationId xmlns:a16="http://schemas.microsoft.com/office/drawing/2014/main" id="{E1CB3F8D-631D-40CC-BC11-E4AD20685812}"/>
            </a:ext>
          </a:extLst>
        </xdr:cNvPr>
        <xdr:cNvSpPr/>
      </xdr:nvSpPr>
      <xdr:spPr>
        <a:xfrm>
          <a:off x="12804140" y="16934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53339</xdr:rowOff>
    </xdr:from>
    <xdr:to>
      <xdr:col>81</xdr:col>
      <xdr:colOff>50800</xdr:colOff>
      <xdr:row>101</xdr:row>
      <xdr:rowOff>137922</xdr:rowOff>
    </xdr:to>
    <xdr:cxnSp macro="">
      <xdr:nvCxnSpPr>
        <xdr:cNvPr id="890" name="直線コネクタ 889">
          <a:extLst>
            <a:ext uri="{FF2B5EF4-FFF2-40B4-BE49-F238E27FC236}">
              <a16:creationId xmlns:a16="http://schemas.microsoft.com/office/drawing/2014/main" id="{4736CB20-5451-4B83-A2E6-5922B334CA08}"/>
            </a:ext>
          </a:extLst>
        </xdr:cNvPr>
        <xdr:cNvCxnSpPr/>
      </xdr:nvCxnSpPr>
      <xdr:spPr>
        <a:xfrm>
          <a:off x="12854940" y="16984979"/>
          <a:ext cx="774700" cy="8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89408</xdr:rowOff>
    </xdr:from>
    <xdr:to>
      <xdr:col>72</xdr:col>
      <xdr:colOff>38100</xdr:colOff>
      <xdr:row>101</xdr:row>
      <xdr:rowOff>19558</xdr:rowOff>
    </xdr:to>
    <xdr:sp macro="" textlink="">
      <xdr:nvSpPr>
        <xdr:cNvPr id="891" name="楕円 890">
          <a:extLst>
            <a:ext uri="{FF2B5EF4-FFF2-40B4-BE49-F238E27FC236}">
              <a16:creationId xmlns:a16="http://schemas.microsoft.com/office/drawing/2014/main" id="{BEE4B8A4-8164-4923-A9FE-A74A28114215}"/>
            </a:ext>
          </a:extLst>
        </xdr:cNvPr>
        <xdr:cNvSpPr/>
      </xdr:nvSpPr>
      <xdr:spPr>
        <a:xfrm>
          <a:off x="12029440" y="168534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140208</xdr:rowOff>
    </xdr:from>
    <xdr:to>
      <xdr:col>76</xdr:col>
      <xdr:colOff>114300</xdr:colOff>
      <xdr:row>101</xdr:row>
      <xdr:rowOff>53339</xdr:rowOff>
    </xdr:to>
    <xdr:cxnSp macro="">
      <xdr:nvCxnSpPr>
        <xdr:cNvPr id="892" name="直線コネクタ 891">
          <a:extLst>
            <a:ext uri="{FF2B5EF4-FFF2-40B4-BE49-F238E27FC236}">
              <a16:creationId xmlns:a16="http://schemas.microsoft.com/office/drawing/2014/main" id="{D3348FF5-9064-4741-B1AE-435EDFE78D89}"/>
            </a:ext>
          </a:extLst>
        </xdr:cNvPr>
        <xdr:cNvCxnSpPr/>
      </xdr:nvCxnSpPr>
      <xdr:spPr>
        <a:xfrm>
          <a:off x="12072620" y="16904208"/>
          <a:ext cx="782320" cy="80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4826</xdr:rowOff>
    </xdr:from>
    <xdr:to>
      <xdr:col>67</xdr:col>
      <xdr:colOff>101600</xdr:colOff>
      <xdr:row>100</xdr:row>
      <xdr:rowOff>106426</xdr:rowOff>
    </xdr:to>
    <xdr:sp macro="" textlink="">
      <xdr:nvSpPr>
        <xdr:cNvPr id="893" name="楕円 892">
          <a:extLst>
            <a:ext uri="{FF2B5EF4-FFF2-40B4-BE49-F238E27FC236}">
              <a16:creationId xmlns:a16="http://schemas.microsoft.com/office/drawing/2014/main" id="{2EBACD6E-6DC3-468C-B647-46455DF113E6}"/>
            </a:ext>
          </a:extLst>
        </xdr:cNvPr>
        <xdr:cNvSpPr/>
      </xdr:nvSpPr>
      <xdr:spPr>
        <a:xfrm>
          <a:off x="11231880" y="16768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55626</xdr:rowOff>
    </xdr:from>
    <xdr:to>
      <xdr:col>71</xdr:col>
      <xdr:colOff>177800</xdr:colOff>
      <xdr:row>100</xdr:row>
      <xdr:rowOff>140208</xdr:rowOff>
    </xdr:to>
    <xdr:cxnSp macro="">
      <xdr:nvCxnSpPr>
        <xdr:cNvPr id="894" name="直線コネクタ 893">
          <a:extLst>
            <a:ext uri="{FF2B5EF4-FFF2-40B4-BE49-F238E27FC236}">
              <a16:creationId xmlns:a16="http://schemas.microsoft.com/office/drawing/2014/main" id="{F80D956C-99C6-4725-8184-C80629631A1B}"/>
            </a:ext>
          </a:extLst>
        </xdr:cNvPr>
        <xdr:cNvCxnSpPr/>
      </xdr:nvCxnSpPr>
      <xdr:spPr>
        <a:xfrm>
          <a:off x="11282680" y="16819626"/>
          <a:ext cx="789940" cy="8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67835</xdr:rowOff>
    </xdr:from>
    <xdr:ext cx="405111" cy="259045"/>
    <xdr:sp macro="" textlink="">
      <xdr:nvSpPr>
        <xdr:cNvPr id="895" name="n_1aveValue【庁舎】&#10;有形固定資産減価償却率">
          <a:extLst>
            <a:ext uri="{FF2B5EF4-FFF2-40B4-BE49-F238E27FC236}">
              <a16:creationId xmlns:a16="http://schemas.microsoft.com/office/drawing/2014/main" id="{BE5870C7-25D4-4DD5-8433-D6BD08371452}"/>
            </a:ext>
          </a:extLst>
        </xdr:cNvPr>
        <xdr:cNvSpPr txBox="1"/>
      </xdr:nvSpPr>
      <xdr:spPr>
        <a:xfrm>
          <a:off x="13437244" y="17334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74692</xdr:rowOff>
    </xdr:from>
    <xdr:ext cx="405111" cy="259045"/>
    <xdr:sp macro="" textlink="">
      <xdr:nvSpPr>
        <xdr:cNvPr id="896" name="n_2aveValue【庁舎】&#10;有形固定資産減価償却率">
          <a:extLst>
            <a:ext uri="{FF2B5EF4-FFF2-40B4-BE49-F238E27FC236}">
              <a16:creationId xmlns:a16="http://schemas.microsoft.com/office/drawing/2014/main" id="{2AC6AA64-D559-4673-9B07-B8A2987B20B2}"/>
            </a:ext>
          </a:extLst>
        </xdr:cNvPr>
        <xdr:cNvSpPr txBox="1"/>
      </xdr:nvSpPr>
      <xdr:spPr>
        <a:xfrm>
          <a:off x="12675244" y="17341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24401</xdr:rowOff>
    </xdr:from>
    <xdr:ext cx="405111" cy="259045"/>
    <xdr:sp macro="" textlink="">
      <xdr:nvSpPr>
        <xdr:cNvPr id="897" name="n_3aveValue【庁舎】&#10;有形固定資産減価償却率">
          <a:extLst>
            <a:ext uri="{FF2B5EF4-FFF2-40B4-BE49-F238E27FC236}">
              <a16:creationId xmlns:a16="http://schemas.microsoft.com/office/drawing/2014/main" id="{02B88660-395F-4187-AE68-DDDE060E8314}"/>
            </a:ext>
          </a:extLst>
        </xdr:cNvPr>
        <xdr:cNvSpPr txBox="1"/>
      </xdr:nvSpPr>
      <xdr:spPr>
        <a:xfrm>
          <a:off x="11900544" y="17291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1540</xdr:rowOff>
    </xdr:from>
    <xdr:ext cx="405111" cy="259045"/>
    <xdr:sp macro="" textlink="">
      <xdr:nvSpPr>
        <xdr:cNvPr id="898" name="n_4aveValue【庁舎】&#10;有形固定資産減価償却率">
          <a:extLst>
            <a:ext uri="{FF2B5EF4-FFF2-40B4-BE49-F238E27FC236}">
              <a16:creationId xmlns:a16="http://schemas.microsoft.com/office/drawing/2014/main" id="{8ADDAB6A-C4BC-4C94-9EF1-185B6611BDCF}"/>
            </a:ext>
          </a:extLst>
        </xdr:cNvPr>
        <xdr:cNvSpPr txBox="1"/>
      </xdr:nvSpPr>
      <xdr:spPr>
        <a:xfrm>
          <a:off x="11102984" y="17268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33799</xdr:rowOff>
    </xdr:from>
    <xdr:ext cx="405111" cy="259045"/>
    <xdr:sp macro="" textlink="">
      <xdr:nvSpPr>
        <xdr:cNvPr id="899" name="n_1mainValue【庁舎】&#10;有形固定資産減価償却率">
          <a:extLst>
            <a:ext uri="{FF2B5EF4-FFF2-40B4-BE49-F238E27FC236}">
              <a16:creationId xmlns:a16="http://schemas.microsoft.com/office/drawing/2014/main" id="{FE9C1AB9-95F5-425E-B1A9-DEBDF0AEA2A1}"/>
            </a:ext>
          </a:extLst>
        </xdr:cNvPr>
        <xdr:cNvSpPr txBox="1"/>
      </xdr:nvSpPr>
      <xdr:spPr>
        <a:xfrm>
          <a:off x="13437244" y="16797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120666</xdr:rowOff>
    </xdr:from>
    <xdr:ext cx="405111" cy="259045"/>
    <xdr:sp macro="" textlink="">
      <xdr:nvSpPr>
        <xdr:cNvPr id="900" name="n_2mainValue【庁舎】&#10;有形固定資産減価償却率">
          <a:extLst>
            <a:ext uri="{FF2B5EF4-FFF2-40B4-BE49-F238E27FC236}">
              <a16:creationId xmlns:a16="http://schemas.microsoft.com/office/drawing/2014/main" id="{3EEEC806-82FC-460F-9B37-C974E7031F82}"/>
            </a:ext>
          </a:extLst>
        </xdr:cNvPr>
        <xdr:cNvSpPr txBox="1"/>
      </xdr:nvSpPr>
      <xdr:spPr>
        <a:xfrm>
          <a:off x="12675244" y="16717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36085</xdr:rowOff>
    </xdr:from>
    <xdr:ext cx="405111" cy="259045"/>
    <xdr:sp macro="" textlink="">
      <xdr:nvSpPr>
        <xdr:cNvPr id="901" name="n_3mainValue【庁舎】&#10;有形固定資産減価償却率">
          <a:extLst>
            <a:ext uri="{FF2B5EF4-FFF2-40B4-BE49-F238E27FC236}">
              <a16:creationId xmlns:a16="http://schemas.microsoft.com/office/drawing/2014/main" id="{BABB4A1C-73E5-4569-A9F4-3A28871E19C3}"/>
            </a:ext>
          </a:extLst>
        </xdr:cNvPr>
        <xdr:cNvSpPr txBox="1"/>
      </xdr:nvSpPr>
      <xdr:spPr>
        <a:xfrm>
          <a:off x="11900544" y="16632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122953</xdr:rowOff>
    </xdr:from>
    <xdr:ext cx="405111" cy="259045"/>
    <xdr:sp macro="" textlink="">
      <xdr:nvSpPr>
        <xdr:cNvPr id="902" name="n_4mainValue【庁舎】&#10;有形固定資産減価償却率">
          <a:extLst>
            <a:ext uri="{FF2B5EF4-FFF2-40B4-BE49-F238E27FC236}">
              <a16:creationId xmlns:a16="http://schemas.microsoft.com/office/drawing/2014/main" id="{DB7D22A5-6919-43F2-886D-D0A0DA5846B4}"/>
            </a:ext>
          </a:extLst>
        </xdr:cNvPr>
        <xdr:cNvSpPr txBox="1"/>
      </xdr:nvSpPr>
      <xdr:spPr>
        <a:xfrm>
          <a:off x="11102984" y="16551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3" name="正方形/長方形 902">
          <a:extLst>
            <a:ext uri="{FF2B5EF4-FFF2-40B4-BE49-F238E27FC236}">
              <a16:creationId xmlns:a16="http://schemas.microsoft.com/office/drawing/2014/main" id="{0900E817-AD0D-435C-AF8C-A6B6AA5EBDD8}"/>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4" name="正方形/長方形 903">
          <a:extLst>
            <a:ext uri="{FF2B5EF4-FFF2-40B4-BE49-F238E27FC236}">
              <a16:creationId xmlns:a16="http://schemas.microsoft.com/office/drawing/2014/main" id="{2C9291B3-B9E1-4612-9828-A4457C541E4A}"/>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5" name="正方形/長方形 904">
          <a:extLst>
            <a:ext uri="{FF2B5EF4-FFF2-40B4-BE49-F238E27FC236}">
              <a16:creationId xmlns:a16="http://schemas.microsoft.com/office/drawing/2014/main" id="{6B20E2CF-8452-4C3E-A2DD-B0D2AA36523E}"/>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6" name="正方形/長方形 905">
          <a:extLst>
            <a:ext uri="{FF2B5EF4-FFF2-40B4-BE49-F238E27FC236}">
              <a16:creationId xmlns:a16="http://schemas.microsoft.com/office/drawing/2014/main" id="{C0F2B7D4-1E2E-4D21-A262-6AB8512F47DF}"/>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7" name="正方形/長方形 906">
          <a:extLst>
            <a:ext uri="{FF2B5EF4-FFF2-40B4-BE49-F238E27FC236}">
              <a16:creationId xmlns:a16="http://schemas.microsoft.com/office/drawing/2014/main" id="{3108335C-876C-4A48-AC3A-462E9792C38B}"/>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8" name="正方形/長方形 907">
          <a:extLst>
            <a:ext uri="{FF2B5EF4-FFF2-40B4-BE49-F238E27FC236}">
              <a16:creationId xmlns:a16="http://schemas.microsoft.com/office/drawing/2014/main" id="{21FD7348-77A8-4290-8C1C-8DD6D670F945}"/>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茨城県平均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9" name="正方形/長方形 908">
          <a:extLst>
            <a:ext uri="{FF2B5EF4-FFF2-40B4-BE49-F238E27FC236}">
              <a16:creationId xmlns:a16="http://schemas.microsoft.com/office/drawing/2014/main" id="{D775EBF3-2375-4CC9-9ACE-F2BD45E4C4A7}"/>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0" name="正方形/長方形 909">
          <a:extLst>
            <a:ext uri="{FF2B5EF4-FFF2-40B4-BE49-F238E27FC236}">
              <a16:creationId xmlns:a16="http://schemas.microsoft.com/office/drawing/2014/main" id="{A0404EF0-2C26-47A1-A81C-4D9AF660899A}"/>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1" name="テキスト ボックス 910">
          <a:extLst>
            <a:ext uri="{FF2B5EF4-FFF2-40B4-BE49-F238E27FC236}">
              <a16:creationId xmlns:a16="http://schemas.microsoft.com/office/drawing/2014/main" id="{66B05F90-159E-4FDD-80D4-D4F09E5F742C}"/>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2" name="直線コネクタ 911">
          <a:extLst>
            <a:ext uri="{FF2B5EF4-FFF2-40B4-BE49-F238E27FC236}">
              <a16:creationId xmlns:a16="http://schemas.microsoft.com/office/drawing/2014/main" id="{E55C7CA6-30AA-4DA7-9599-312FE0D083C7}"/>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3" name="テキスト ボックス 912">
          <a:extLst>
            <a:ext uri="{FF2B5EF4-FFF2-40B4-BE49-F238E27FC236}">
              <a16:creationId xmlns:a16="http://schemas.microsoft.com/office/drawing/2014/main" id="{FCC606D2-FEBC-4FB3-A742-5B4A40634A5A}"/>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14" name="直線コネクタ 913">
          <a:extLst>
            <a:ext uri="{FF2B5EF4-FFF2-40B4-BE49-F238E27FC236}">
              <a16:creationId xmlns:a16="http://schemas.microsoft.com/office/drawing/2014/main" id="{ABD6EA08-DD83-4F64-A789-C1E34E080D56}"/>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5" name="テキスト ボックス 914">
          <a:extLst>
            <a:ext uri="{FF2B5EF4-FFF2-40B4-BE49-F238E27FC236}">
              <a16:creationId xmlns:a16="http://schemas.microsoft.com/office/drawing/2014/main" id="{60781784-79CB-4DCF-9378-C80CA49584A2}"/>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6" name="直線コネクタ 915">
          <a:extLst>
            <a:ext uri="{FF2B5EF4-FFF2-40B4-BE49-F238E27FC236}">
              <a16:creationId xmlns:a16="http://schemas.microsoft.com/office/drawing/2014/main" id="{2FC607A0-B373-4F80-9EB5-CA0EDD0E0E95}"/>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7" name="テキスト ボックス 916">
          <a:extLst>
            <a:ext uri="{FF2B5EF4-FFF2-40B4-BE49-F238E27FC236}">
              <a16:creationId xmlns:a16="http://schemas.microsoft.com/office/drawing/2014/main" id="{08C94C00-72F2-4C4B-81BE-880E8493E3C7}"/>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8" name="直線コネクタ 917">
          <a:extLst>
            <a:ext uri="{FF2B5EF4-FFF2-40B4-BE49-F238E27FC236}">
              <a16:creationId xmlns:a16="http://schemas.microsoft.com/office/drawing/2014/main" id="{61F15EF9-E710-49BC-A9EA-18F8E06CBAF6}"/>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9" name="テキスト ボックス 918">
          <a:extLst>
            <a:ext uri="{FF2B5EF4-FFF2-40B4-BE49-F238E27FC236}">
              <a16:creationId xmlns:a16="http://schemas.microsoft.com/office/drawing/2014/main" id="{AA80C008-0CA2-4B29-A541-B8A16E5E9E3D}"/>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20" name="直線コネクタ 919">
          <a:extLst>
            <a:ext uri="{FF2B5EF4-FFF2-40B4-BE49-F238E27FC236}">
              <a16:creationId xmlns:a16="http://schemas.microsoft.com/office/drawing/2014/main" id="{A6C7660E-7743-40D1-B0C2-4FE4C3298C95}"/>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21" name="テキスト ボックス 920">
          <a:extLst>
            <a:ext uri="{FF2B5EF4-FFF2-40B4-BE49-F238E27FC236}">
              <a16:creationId xmlns:a16="http://schemas.microsoft.com/office/drawing/2014/main" id="{5B6C3ED0-66A0-4D43-9637-EF7BC7AF3EF4}"/>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a:extLst>
            <a:ext uri="{FF2B5EF4-FFF2-40B4-BE49-F238E27FC236}">
              <a16:creationId xmlns:a16="http://schemas.microsoft.com/office/drawing/2014/main" id="{D16109AB-473C-475D-A331-C5E0D2938337}"/>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3" name="テキスト ボックス 922">
          <a:extLst>
            <a:ext uri="{FF2B5EF4-FFF2-40B4-BE49-F238E27FC236}">
              <a16:creationId xmlns:a16="http://schemas.microsoft.com/office/drawing/2014/main" id="{AF2B6A90-340E-4C98-B92E-E9D6B87A0D04}"/>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庁舎】&#10;一人当たり面積グラフ枠">
          <a:extLst>
            <a:ext uri="{FF2B5EF4-FFF2-40B4-BE49-F238E27FC236}">
              <a16:creationId xmlns:a16="http://schemas.microsoft.com/office/drawing/2014/main" id="{1F72115B-AD87-4055-9C82-D3B8F3821D55}"/>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158496</xdr:rowOff>
    </xdr:from>
    <xdr:to>
      <xdr:col>116</xdr:col>
      <xdr:colOff>62864</xdr:colOff>
      <xdr:row>108</xdr:row>
      <xdr:rowOff>12192</xdr:rowOff>
    </xdr:to>
    <xdr:cxnSp macro="">
      <xdr:nvCxnSpPr>
        <xdr:cNvPr id="925" name="直線コネクタ 924">
          <a:extLst>
            <a:ext uri="{FF2B5EF4-FFF2-40B4-BE49-F238E27FC236}">
              <a16:creationId xmlns:a16="http://schemas.microsoft.com/office/drawing/2014/main" id="{47255044-F554-40AC-B633-6B7CAB0DD625}"/>
            </a:ext>
          </a:extLst>
        </xdr:cNvPr>
        <xdr:cNvCxnSpPr/>
      </xdr:nvCxnSpPr>
      <xdr:spPr>
        <a:xfrm flipV="1">
          <a:off x="19509104" y="16922496"/>
          <a:ext cx="0" cy="1194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16019</xdr:rowOff>
    </xdr:from>
    <xdr:ext cx="469744" cy="259045"/>
    <xdr:sp macro="" textlink="">
      <xdr:nvSpPr>
        <xdr:cNvPr id="926" name="【庁舎】&#10;一人当たり面積最小値テキスト">
          <a:extLst>
            <a:ext uri="{FF2B5EF4-FFF2-40B4-BE49-F238E27FC236}">
              <a16:creationId xmlns:a16="http://schemas.microsoft.com/office/drawing/2014/main" id="{376D973C-7651-410A-B972-0F25C79082CC}"/>
            </a:ext>
          </a:extLst>
        </xdr:cNvPr>
        <xdr:cNvSpPr txBox="1"/>
      </xdr:nvSpPr>
      <xdr:spPr>
        <a:xfrm>
          <a:off x="19547840" y="18121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12192</xdr:rowOff>
    </xdr:from>
    <xdr:to>
      <xdr:col>116</xdr:col>
      <xdr:colOff>152400</xdr:colOff>
      <xdr:row>108</xdr:row>
      <xdr:rowOff>12192</xdr:rowOff>
    </xdr:to>
    <xdr:cxnSp macro="">
      <xdr:nvCxnSpPr>
        <xdr:cNvPr id="927" name="直線コネクタ 926">
          <a:extLst>
            <a:ext uri="{FF2B5EF4-FFF2-40B4-BE49-F238E27FC236}">
              <a16:creationId xmlns:a16="http://schemas.microsoft.com/office/drawing/2014/main" id="{1D698083-C735-404F-BD64-C0FC41BEAB62}"/>
            </a:ext>
          </a:extLst>
        </xdr:cNvPr>
        <xdr:cNvCxnSpPr/>
      </xdr:nvCxnSpPr>
      <xdr:spPr>
        <a:xfrm>
          <a:off x="19443700" y="181173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105173</xdr:rowOff>
    </xdr:from>
    <xdr:ext cx="469744" cy="259045"/>
    <xdr:sp macro="" textlink="">
      <xdr:nvSpPr>
        <xdr:cNvPr id="928" name="【庁舎】&#10;一人当たり面積最大値テキスト">
          <a:extLst>
            <a:ext uri="{FF2B5EF4-FFF2-40B4-BE49-F238E27FC236}">
              <a16:creationId xmlns:a16="http://schemas.microsoft.com/office/drawing/2014/main" id="{992C7A81-03F1-437D-A481-0B5F4F38ECAC}"/>
            </a:ext>
          </a:extLst>
        </xdr:cNvPr>
        <xdr:cNvSpPr txBox="1"/>
      </xdr:nvSpPr>
      <xdr:spPr>
        <a:xfrm>
          <a:off x="19547840" y="16701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158496</xdr:rowOff>
    </xdr:from>
    <xdr:to>
      <xdr:col>116</xdr:col>
      <xdr:colOff>152400</xdr:colOff>
      <xdr:row>100</xdr:row>
      <xdr:rowOff>158496</xdr:rowOff>
    </xdr:to>
    <xdr:cxnSp macro="">
      <xdr:nvCxnSpPr>
        <xdr:cNvPr id="929" name="直線コネクタ 928">
          <a:extLst>
            <a:ext uri="{FF2B5EF4-FFF2-40B4-BE49-F238E27FC236}">
              <a16:creationId xmlns:a16="http://schemas.microsoft.com/office/drawing/2014/main" id="{C9E9AD61-B9C9-4A9B-BD23-26A96D96CDB8}"/>
            </a:ext>
          </a:extLst>
        </xdr:cNvPr>
        <xdr:cNvCxnSpPr/>
      </xdr:nvCxnSpPr>
      <xdr:spPr>
        <a:xfrm>
          <a:off x="19443700" y="169224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82566</xdr:rowOff>
    </xdr:from>
    <xdr:ext cx="469744" cy="259045"/>
    <xdr:sp macro="" textlink="">
      <xdr:nvSpPr>
        <xdr:cNvPr id="930" name="【庁舎】&#10;一人当たり面積平均値テキスト">
          <a:extLst>
            <a:ext uri="{FF2B5EF4-FFF2-40B4-BE49-F238E27FC236}">
              <a16:creationId xmlns:a16="http://schemas.microsoft.com/office/drawing/2014/main" id="{952E77DB-5D16-44CB-BB58-BFC35207DBFC}"/>
            </a:ext>
          </a:extLst>
        </xdr:cNvPr>
        <xdr:cNvSpPr txBox="1"/>
      </xdr:nvSpPr>
      <xdr:spPr>
        <a:xfrm>
          <a:off x="19547840" y="171818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59689</xdr:rowOff>
    </xdr:from>
    <xdr:to>
      <xdr:col>116</xdr:col>
      <xdr:colOff>114300</xdr:colOff>
      <xdr:row>103</xdr:row>
      <xdr:rowOff>161289</xdr:rowOff>
    </xdr:to>
    <xdr:sp macro="" textlink="">
      <xdr:nvSpPr>
        <xdr:cNvPr id="931" name="フローチャート: 判断 930">
          <a:extLst>
            <a:ext uri="{FF2B5EF4-FFF2-40B4-BE49-F238E27FC236}">
              <a16:creationId xmlns:a16="http://schemas.microsoft.com/office/drawing/2014/main" id="{88A3D3A1-6DB0-43C9-A94C-106ED07FAA60}"/>
            </a:ext>
          </a:extLst>
        </xdr:cNvPr>
        <xdr:cNvSpPr/>
      </xdr:nvSpPr>
      <xdr:spPr>
        <a:xfrm>
          <a:off x="19458940" y="1732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36830</xdr:rowOff>
    </xdr:from>
    <xdr:to>
      <xdr:col>112</xdr:col>
      <xdr:colOff>38100</xdr:colOff>
      <xdr:row>103</xdr:row>
      <xdr:rowOff>138430</xdr:rowOff>
    </xdr:to>
    <xdr:sp macro="" textlink="">
      <xdr:nvSpPr>
        <xdr:cNvPr id="932" name="フローチャート: 判断 931">
          <a:extLst>
            <a:ext uri="{FF2B5EF4-FFF2-40B4-BE49-F238E27FC236}">
              <a16:creationId xmlns:a16="http://schemas.microsoft.com/office/drawing/2014/main" id="{30235F5E-ACA8-413E-AC7D-0358D7225DB2}"/>
            </a:ext>
          </a:extLst>
        </xdr:cNvPr>
        <xdr:cNvSpPr/>
      </xdr:nvSpPr>
      <xdr:spPr>
        <a:xfrm>
          <a:off x="18735040" y="173037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32258</xdr:rowOff>
    </xdr:from>
    <xdr:to>
      <xdr:col>107</xdr:col>
      <xdr:colOff>101600</xdr:colOff>
      <xdr:row>103</xdr:row>
      <xdr:rowOff>133858</xdr:rowOff>
    </xdr:to>
    <xdr:sp macro="" textlink="">
      <xdr:nvSpPr>
        <xdr:cNvPr id="933" name="フローチャート: 判断 932">
          <a:extLst>
            <a:ext uri="{FF2B5EF4-FFF2-40B4-BE49-F238E27FC236}">
              <a16:creationId xmlns:a16="http://schemas.microsoft.com/office/drawing/2014/main" id="{BEBC8CA2-416F-4756-A804-B07C6760A85B}"/>
            </a:ext>
          </a:extLst>
        </xdr:cNvPr>
        <xdr:cNvSpPr/>
      </xdr:nvSpPr>
      <xdr:spPr>
        <a:xfrm>
          <a:off x="17937480" y="172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13970</xdr:rowOff>
    </xdr:from>
    <xdr:to>
      <xdr:col>102</xdr:col>
      <xdr:colOff>165100</xdr:colOff>
      <xdr:row>103</xdr:row>
      <xdr:rowOff>115570</xdr:rowOff>
    </xdr:to>
    <xdr:sp macro="" textlink="">
      <xdr:nvSpPr>
        <xdr:cNvPr id="934" name="フローチャート: 判断 933">
          <a:extLst>
            <a:ext uri="{FF2B5EF4-FFF2-40B4-BE49-F238E27FC236}">
              <a16:creationId xmlns:a16="http://schemas.microsoft.com/office/drawing/2014/main" id="{8B53A884-F222-4EB7-B615-FA3EC69DCF82}"/>
            </a:ext>
          </a:extLst>
        </xdr:cNvPr>
        <xdr:cNvSpPr/>
      </xdr:nvSpPr>
      <xdr:spPr>
        <a:xfrm>
          <a:off x="17162780" y="1728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18542</xdr:rowOff>
    </xdr:from>
    <xdr:to>
      <xdr:col>98</xdr:col>
      <xdr:colOff>38100</xdr:colOff>
      <xdr:row>103</xdr:row>
      <xdr:rowOff>120142</xdr:rowOff>
    </xdr:to>
    <xdr:sp macro="" textlink="">
      <xdr:nvSpPr>
        <xdr:cNvPr id="935" name="フローチャート: 判断 934">
          <a:extLst>
            <a:ext uri="{FF2B5EF4-FFF2-40B4-BE49-F238E27FC236}">
              <a16:creationId xmlns:a16="http://schemas.microsoft.com/office/drawing/2014/main" id="{33A8F8A2-D4A2-477B-8D58-A979E964F50F}"/>
            </a:ext>
          </a:extLst>
        </xdr:cNvPr>
        <xdr:cNvSpPr/>
      </xdr:nvSpPr>
      <xdr:spPr>
        <a:xfrm>
          <a:off x="16388080" y="172854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D9F0C38F-62C9-48EE-86D6-03581E8AEA06}"/>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4F8DC9EE-8278-488B-A4E1-58F9BFC7B56C}"/>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AE12D9C6-ACEA-4212-BA1F-2523C3B85F4F}"/>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D59F893D-FBDB-4AB7-BBD0-D54398A4D91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6A29A885-803A-4189-A0D4-33FD247B1086}"/>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132842</xdr:rowOff>
    </xdr:from>
    <xdr:to>
      <xdr:col>116</xdr:col>
      <xdr:colOff>114300</xdr:colOff>
      <xdr:row>108</xdr:row>
      <xdr:rowOff>62992</xdr:rowOff>
    </xdr:to>
    <xdr:sp macro="" textlink="">
      <xdr:nvSpPr>
        <xdr:cNvPr id="941" name="楕円 940">
          <a:extLst>
            <a:ext uri="{FF2B5EF4-FFF2-40B4-BE49-F238E27FC236}">
              <a16:creationId xmlns:a16="http://schemas.microsoft.com/office/drawing/2014/main" id="{A6C78472-AE77-4C92-A989-474D26A11277}"/>
            </a:ext>
          </a:extLst>
        </xdr:cNvPr>
        <xdr:cNvSpPr/>
      </xdr:nvSpPr>
      <xdr:spPr>
        <a:xfrm>
          <a:off x="19458940" y="180703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47769</xdr:rowOff>
    </xdr:from>
    <xdr:ext cx="469744" cy="259045"/>
    <xdr:sp macro="" textlink="">
      <xdr:nvSpPr>
        <xdr:cNvPr id="942" name="【庁舎】&#10;一人当たり面積該当値テキスト">
          <a:extLst>
            <a:ext uri="{FF2B5EF4-FFF2-40B4-BE49-F238E27FC236}">
              <a16:creationId xmlns:a16="http://schemas.microsoft.com/office/drawing/2014/main" id="{D888D7D8-1751-43AB-B1D3-BF48C1581F44}"/>
            </a:ext>
          </a:extLst>
        </xdr:cNvPr>
        <xdr:cNvSpPr txBox="1"/>
      </xdr:nvSpPr>
      <xdr:spPr>
        <a:xfrm>
          <a:off x="19547840" y="17985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132842</xdr:rowOff>
    </xdr:from>
    <xdr:to>
      <xdr:col>112</xdr:col>
      <xdr:colOff>38100</xdr:colOff>
      <xdr:row>108</xdr:row>
      <xdr:rowOff>62992</xdr:rowOff>
    </xdr:to>
    <xdr:sp macro="" textlink="">
      <xdr:nvSpPr>
        <xdr:cNvPr id="943" name="楕円 942">
          <a:extLst>
            <a:ext uri="{FF2B5EF4-FFF2-40B4-BE49-F238E27FC236}">
              <a16:creationId xmlns:a16="http://schemas.microsoft.com/office/drawing/2014/main" id="{1DEC9C63-9D2E-41DF-8E66-8AB206E7E703}"/>
            </a:ext>
          </a:extLst>
        </xdr:cNvPr>
        <xdr:cNvSpPr/>
      </xdr:nvSpPr>
      <xdr:spPr>
        <a:xfrm>
          <a:off x="18735040" y="180703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12192</xdr:rowOff>
    </xdr:from>
    <xdr:to>
      <xdr:col>116</xdr:col>
      <xdr:colOff>63500</xdr:colOff>
      <xdr:row>108</xdr:row>
      <xdr:rowOff>12192</xdr:rowOff>
    </xdr:to>
    <xdr:cxnSp macro="">
      <xdr:nvCxnSpPr>
        <xdr:cNvPr id="944" name="直線コネクタ 943">
          <a:extLst>
            <a:ext uri="{FF2B5EF4-FFF2-40B4-BE49-F238E27FC236}">
              <a16:creationId xmlns:a16="http://schemas.microsoft.com/office/drawing/2014/main" id="{2C9F0917-8DB6-48BF-BB11-D321994EFB45}"/>
            </a:ext>
          </a:extLst>
        </xdr:cNvPr>
        <xdr:cNvCxnSpPr/>
      </xdr:nvCxnSpPr>
      <xdr:spPr>
        <a:xfrm>
          <a:off x="18778220" y="18117312"/>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137413</xdr:rowOff>
    </xdr:from>
    <xdr:to>
      <xdr:col>107</xdr:col>
      <xdr:colOff>101600</xdr:colOff>
      <xdr:row>108</xdr:row>
      <xdr:rowOff>67563</xdr:rowOff>
    </xdr:to>
    <xdr:sp macro="" textlink="">
      <xdr:nvSpPr>
        <xdr:cNvPr id="945" name="楕円 944">
          <a:extLst>
            <a:ext uri="{FF2B5EF4-FFF2-40B4-BE49-F238E27FC236}">
              <a16:creationId xmlns:a16="http://schemas.microsoft.com/office/drawing/2014/main" id="{2B458CE1-05A8-4722-8D2A-C3BC49D5BD7B}"/>
            </a:ext>
          </a:extLst>
        </xdr:cNvPr>
        <xdr:cNvSpPr/>
      </xdr:nvSpPr>
      <xdr:spPr>
        <a:xfrm>
          <a:off x="17937480" y="180748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12192</xdr:rowOff>
    </xdr:from>
    <xdr:to>
      <xdr:col>111</xdr:col>
      <xdr:colOff>177800</xdr:colOff>
      <xdr:row>108</xdr:row>
      <xdr:rowOff>16763</xdr:rowOff>
    </xdr:to>
    <xdr:cxnSp macro="">
      <xdr:nvCxnSpPr>
        <xdr:cNvPr id="946" name="直線コネクタ 945">
          <a:extLst>
            <a:ext uri="{FF2B5EF4-FFF2-40B4-BE49-F238E27FC236}">
              <a16:creationId xmlns:a16="http://schemas.microsoft.com/office/drawing/2014/main" id="{CCA34847-8FDB-4553-9E7A-6159AE0D4F47}"/>
            </a:ext>
          </a:extLst>
        </xdr:cNvPr>
        <xdr:cNvCxnSpPr/>
      </xdr:nvCxnSpPr>
      <xdr:spPr>
        <a:xfrm flipV="1">
          <a:off x="17988280" y="18117312"/>
          <a:ext cx="78994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141987</xdr:rowOff>
    </xdr:from>
    <xdr:to>
      <xdr:col>102</xdr:col>
      <xdr:colOff>165100</xdr:colOff>
      <xdr:row>108</xdr:row>
      <xdr:rowOff>72137</xdr:rowOff>
    </xdr:to>
    <xdr:sp macro="" textlink="">
      <xdr:nvSpPr>
        <xdr:cNvPr id="947" name="楕円 946">
          <a:extLst>
            <a:ext uri="{FF2B5EF4-FFF2-40B4-BE49-F238E27FC236}">
              <a16:creationId xmlns:a16="http://schemas.microsoft.com/office/drawing/2014/main" id="{61A82011-3F8C-49A1-9F50-9E202F7D7C46}"/>
            </a:ext>
          </a:extLst>
        </xdr:cNvPr>
        <xdr:cNvSpPr/>
      </xdr:nvSpPr>
      <xdr:spPr>
        <a:xfrm>
          <a:off x="17162780" y="180794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16763</xdr:rowOff>
    </xdr:from>
    <xdr:to>
      <xdr:col>107</xdr:col>
      <xdr:colOff>50800</xdr:colOff>
      <xdr:row>108</xdr:row>
      <xdr:rowOff>21337</xdr:rowOff>
    </xdr:to>
    <xdr:cxnSp macro="">
      <xdr:nvCxnSpPr>
        <xdr:cNvPr id="948" name="直線コネクタ 947">
          <a:extLst>
            <a:ext uri="{FF2B5EF4-FFF2-40B4-BE49-F238E27FC236}">
              <a16:creationId xmlns:a16="http://schemas.microsoft.com/office/drawing/2014/main" id="{88497D96-E619-49B1-B6EE-9620767630A8}"/>
            </a:ext>
          </a:extLst>
        </xdr:cNvPr>
        <xdr:cNvCxnSpPr/>
      </xdr:nvCxnSpPr>
      <xdr:spPr>
        <a:xfrm flipV="1">
          <a:off x="17213580" y="18121883"/>
          <a:ext cx="7747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146558</xdr:rowOff>
    </xdr:from>
    <xdr:to>
      <xdr:col>98</xdr:col>
      <xdr:colOff>38100</xdr:colOff>
      <xdr:row>108</xdr:row>
      <xdr:rowOff>76708</xdr:rowOff>
    </xdr:to>
    <xdr:sp macro="" textlink="">
      <xdr:nvSpPr>
        <xdr:cNvPr id="949" name="楕円 948">
          <a:extLst>
            <a:ext uri="{FF2B5EF4-FFF2-40B4-BE49-F238E27FC236}">
              <a16:creationId xmlns:a16="http://schemas.microsoft.com/office/drawing/2014/main" id="{66E3BA70-7449-4138-815E-8EF111E805E9}"/>
            </a:ext>
          </a:extLst>
        </xdr:cNvPr>
        <xdr:cNvSpPr/>
      </xdr:nvSpPr>
      <xdr:spPr>
        <a:xfrm>
          <a:off x="16388080" y="180840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21337</xdr:rowOff>
    </xdr:from>
    <xdr:to>
      <xdr:col>102</xdr:col>
      <xdr:colOff>114300</xdr:colOff>
      <xdr:row>108</xdr:row>
      <xdr:rowOff>25908</xdr:rowOff>
    </xdr:to>
    <xdr:cxnSp macro="">
      <xdr:nvCxnSpPr>
        <xdr:cNvPr id="950" name="直線コネクタ 949">
          <a:extLst>
            <a:ext uri="{FF2B5EF4-FFF2-40B4-BE49-F238E27FC236}">
              <a16:creationId xmlns:a16="http://schemas.microsoft.com/office/drawing/2014/main" id="{52D3C802-9746-446B-9453-1DDBD2BBA511}"/>
            </a:ext>
          </a:extLst>
        </xdr:cNvPr>
        <xdr:cNvCxnSpPr/>
      </xdr:nvCxnSpPr>
      <xdr:spPr>
        <a:xfrm flipV="1">
          <a:off x="16431260" y="18126457"/>
          <a:ext cx="78232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101</xdr:row>
      <xdr:rowOff>154957</xdr:rowOff>
    </xdr:from>
    <xdr:ext cx="469744" cy="259045"/>
    <xdr:sp macro="" textlink="">
      <xdr:nvSpPr>
        <xdr:cNvPr id="951" name="n_1aveValue【庁舎】&#10;一人当たり面積">
          <a:extLst>
            <a:ext uri="{FF2B5EF4-FFF2-40B4-BE49-F238E27FC236}">
              <a16:creationId xmlns:a16="http://schemas.microsoft.com/office/drawing/2014/main" id="{31F6446E-3D57-4D0C-81E7-9575BEBFF983}"/>
            </a:ext>
          </a:extLst>
        </xdr:cNvPr>
        <xdr:cNvSpPr txBox="1"/>
      </xdr:nvSpPr>
      <xdr:spPr>
        <a:xfrm>
          <a:off x="18561127" y="1708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150385</xdr:rowOff>
    </xdr:from>
    <xdr:ext cx="469744" cy="259045"/>
    <xdr:sp macro="" textlink="">
      <xdr:nvSpPr>
        <xdr:cNvPr id="952" name="n_2aveValue【庁舎】&#10;一人当たり面積">
          <a:extLst>
            <a:ext uri="{FF2B5EF4-FFF2-40B4-BE49-F238E27FC236}">
              <a16:creationId xmlns:a16="http://schemas.microsoft.com/office/drawing/2014/main" id="{9D0D0406-93D3-47F9-BCFF-6B43ED4AA790}"/>
            </a:ext>
          </a:extLst>
        </xdr:cNvPr>
        <xdr:cNvSpPr txBox="1"/>
      </xdr:nvSpPr>
      <xdr:spPr>
        <a:xfrm>
          <a:off x="17776267" y="17082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132097</xdr:rowOff>
    </xdr:from>
    <xdr:ext cx="469744" cy="259045"/>
    <xdr:sp macro="" textlink="">
      <xdr:nvSpPr>
        <xdr:cNvPr id="953" name="n_3aveValue【庁舎】&#10;一人当たり面積">
          <a:extLst>
            <a:ext uri="{FF2B5EF4-FFF2-40B4-BE49-F238E27FC236}">
              <a16:creationId xmlns:a16="http://schemas.microsoft.com/office/drawing/2014/main" id="{0827CCBE-808A-4ECD-8C8A-22AD873A8730}"/>
            </a:ext>
          </a:extLst>
        </xdr:cNvPr>
        <xdr:cNvSpPr txBox="1"/>
      </xdr:nvSpPr>
      <xdr:spPr>
        <a:xfrm>
          <a:off x="17001567" y="1706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136669</xdr:rowOff>
    </xdr:from>
    <xdr:ext cx="469744" cy="259045"/>
    <xdr:sp macro="" textlink="">
      <xdr:nvSpPr>
        <xdr:cNvPr id="954" name="n_4aveValue【庁舎】&#10;一人当たり面積">
          <a:extLst>
            <a:ext uri="{FF2B5EF4-FFF2-40B4-BE49-F238E27FC236}">
              <a16:creationId xmlns:a16="http://schemas.microsoft.com/office/drawing/2014/main" id="{BF9BFFC4-6C87-4E76-8EDF-EEDAE9A98FBB}"/>
            </a:ext>
          </a:extLst>
        </xdr:cNvPr>
        <xdr:cNvSpPr txBox="1"/>
      </xdr:nvSpPr>
      <xdr:spPr>
        <a:xfrm>
          <a:off x="16226867" y="1706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54119</xdr:rowOff>
    </xdr:from>
    <xdr:ext cx="469744" cy="259045"/>
    <xdr:sp macro="" textlink="">
      <xdr:nvSpPr>
        <xdr:cNvPr id="955" name="n_1mainValue【庁舎】&#10;一人当たり面積">
          <a:extLst>
            <a:ext uri="{FF2B5EF4-FFF2-40B4-BE49-F238E27FC236}">
              <a16:creationId xmlns:a16="http://schemas.microsoft.com/office/drawing/2014/main" id="{2B22A653-E70E-4009-A767-5855B781C0EE}"/>
            </a:ext>
          </a:extLst>
        </xdr:cNvPr>
        <xdr:cNvSpPr txBox="1"/>
      </xdr:nvSpPr>
      <xdr:spPr>
        <a:xfrm>
          <a:off x="18561127" y="1815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58690</xdr:rowOff>
    </xdr:from>
    <xdr:ext cx="469744" cy="259045"/>
    <xdr:sp macro="" textlink="">
      <xdr:nvSpPr>
        <xdr:cNvPr id="956" name="n_2mainValue【庁舎】&#10;一人当たり面積">
          <a:extLst>
            <a:ext uri="{FF2B5EF4-FFF2-40B4-BE49-F238E27FC236}">
              <a16:creationId xmlns:a16="http://schemas.microsoft.com/office/drawing/2014/main" id="{534EC657-1929-497F-9E40-8A7D2C350786}"/>
            </a:ext>
          </a:extLst>
        </xdr:cNvPr>
        <xdr:cNvSpPr txBox="1"/>
      </xdr:nvSpPr>
      <xdr:spPr>
        <a:xfrm>
          <a:off x="17776267" y="18163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63264</xdr:rowOff>
    </xdr:from>
    <xdr:ext cx="469744" cy="259045"/>
    <xdr:sp macro="" textlink="">
      <xdr:nvSpPr>
        <xdr:cNvPr id="957" name="n_3mainValue【庁舎】&#10;一人当たり面積">
          <a:extLst>
            <a:ext uri="{FF2B5EF4-FFF2-40B4-BE49-F238E27FC236}">
              <a16:creationId xmlns:a16="http://schemas.microsoft.com/office/drawing/2014/main" id="{3ECBAF90-7E96-439D-A19D-433ABBAD210B}"/>
            </a:ext>
          </a:extLst>
        </xdr:cNvPr>
        <xdr:cNvSpPr txBox="1"/>
      </xdr:nvSpPr>
      <xdr:spPr>
        <a:xfrm>
          <a:off x="17001567" y="18168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67835</xdr:rowOff>
    </xdr:from>
    <xdr:ext cx="469744" cy="259045"/>
    <xdr:sp macro="" textlink="">
      <xdr:nvSpPr>
        <xdr:cNvPr id="958" name="n_4mainValue【庁舎】&#10;一人当たり面積">
          <a:extLst>
            <a:ext uri="{FF2B5EF4-FFF2-40B4-BE49-F238E27FC236}">
              <a16:creationId xmlns:a16="http://schemas.microsoft.com/office/drawing/2014/main" id="{91A678B8-5BB4-4700-B017-21AF5E6AE7C1}"/>
            </a:ext>
          </a:extLst>
        </xdr:cNvPr>
        <xdr:cNvSpPr txBox="1"/>
      </xdr:nvSpPr>
      <xdr:spPr>
        <a:xfrm>
          <a:off x="16226867" y="1817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a:extLst>
            <a:ext uri="{FF2B5EF4-FFF2-40B4-BE49-F238E27FC236}">
              <a16:creationId xmlns:a16="http://schemas.microsoft.com/office/drawing/2014/main" id="{58589C93-D549-4A5E-A49C-5749564E4656}"/>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a:extLst>
            <a:ext uri="{FF2B5EF4-FFF2-40B4-BE49-F238E27FC236}">
              <a16:creationId xmlns:a16="http://schemas.microsoft.com/office/drawing/2014/main" id="{B6838851-FE47-475C-B428-9F90CCEDCD8D}"/>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a:extLst>
            <a:ext uri="{FF2B5EF4-FFF2-40B4-BE49-F238E27FC236}">
              <a16:creationId xmlns:a16="http://schemas.microsoft.com/office/drawing/2014/main" id="{91D07623-CE15-4588-9F56-1A61CF6A20F2}"/>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類似団体内平均値と比較して有形固定資産減価償却率が著しく高い施設は、一般廃棄物処理施設や消防施設であり、低い施設は、体育館・プール、福祉施設、庁舎である。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特に消防施設については、類似団体内平均値よりも</a:t>
          </a:r>
          <a:r>
            <a:rPr kumimoji="1" lang="en-US" altLang="ja-JP" sz="1100">
              <a:solidFill>
                <a:schemeClr val="dk1"/>
              </a:solidFill>
              <a:effectLst/>
              <a:latin typeface="+mn-lt"/>
              <a:ea typeface="+mn-ea"/>
              <a:cs typeface="+mn-cs"/>
            </a:rPr>
            <a:t>21.7</a:t>
          </a:r>
          <a:r>
            <a:rPr kumimoji="1" lang="ja-JP" altLang="ja-JP" sz="1100">
              <a:solidFill>
                <a:schemeClr val="dk1"/>
              </a:solidFill>
              <a:effectLst/>
              <a:latin typeface="+mn-lt"/>
              <a:ea typeface="+mn-ea"/>
              <a:cs typeface="+mn-cs"/>
            </a:rPr>
            <a:t>ポイントと大きく上回っており、建築からおよそ</a:t>
          </a:r>
          <a:r>
            <a:rPr kumimoji="1" lang="en-US" altLang="ja-JP" sz="1100">
              <a:solidFill>
                <a:schemeClr val="dk1"/>
              </a:solidFill>
              <a:effectLst/>
              <a:latin typeface="+mn-lt"/>
              <a:ea typeface="+mn-ea"/>
              <a:cs typeface="+mn-cs"/>
            </a:rPr>
            <a:t>50</a:t>
          </a:r>
          <a:r>
            <a:rPr kumimoji="1" lang="ja-JP" altLang="ja-JP" sz="1100">
              <a:solidFill>
                <a:schemeClr val="dk1"/>
              </a:solidFill>
              <a:effectLst/>
              <a:latin typeface="+mn-lt"/>
              <a:ea typeface="+mn-ea"/>
              <a:cs typeface="+mn-cs"/>
            </a:rPr>
            <a:t>年経過していることから、経年劣化による機能回復と社会的要求に対応するための機能向上を目的とした施設の長寿命化を図るため、　　　　　　　　　　　　　　　　　　　　　　　　　　　　　　　　　　　　　　　　　　　　　　　　　　　　　　　　　　　　　　　　　　　　　　　　　　　　　　　　　　　　　　　　　　　　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年度から改修工事に着手し、令和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年度より供用開始がなされているため、今後の数値の改善が見込まれる。　　　　　　　　　</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庁舎については、東日本大震災により損壊し、平成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年度に新庁舎を竣工したため、類似団体内平均値よりも</a:t>
          </a:r>
          <a:r>
            <a:rPr kumimoji="1" lang="en-US" altLang="ja-JP" sz="1100">
              <a:solidFill>
                <a:schemeClr val="dk1"/>
              </a:solidFill>
              <a:effectLst/>
              <a:latin typeface="+mn-lt"/>
              <a:ea typeface="+mn-ea"/>
              <a:cs typeface="+mn-cs"/>
            </a:rPr>
            <a:t>8.2</a:t>
          </a:r>
          <a:r>
            <a:rPr kumimoji="1" lang="ja-JP" altLang="ja-JP" sz="1100">
              <a:solidFill>
                <a:schemeClr val="dk1"/>
              </a:solidFill>
              <a:effectLst/>
              <a:latin typeface="+mn-lt"/>
              <a:ea typeface="+mn-ea"/>
              <a:cs typeface="+mn-cs"/>
            </a:rPr>
            <a:t>ポイント下回っている。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また、図書館については有形固定資産減価償却率では類似団体内平均値を</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回っているが、一人当たり面積は全国平均、類似団体内平均値をそれぞれ上回っており、快適な教育環境の提供がなされていると考えられる。　　　　　　　　　　　　　　　　　　　　　　　　　　　　　　　　　　　　　　　　　　　　　　　　　　　　　　　　　　　　　　　　　　　　　　　　　　　　　　　　　　　　　　　</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も、公共施設等総合管理計画や長寿命化計画に基づき公共施設等の集約化・複合化を進めるなどにより、施設保有量の適正化に取組み、また、老朽化した施設についても点検・診断や計画的な予防保全による長寿命化を進めていくなど、施設の適正な維持管理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24995834</v>
      </c>
      <c r="BO4" s="485"/>
      <c r="BP4" s="485"/>
      <c r="BQ4" s="485"/>
      <c r="BR4" s="485"/>
      <c r="BS4" s="485"/>
      <c r="BT4" s="485"/>
      <c r="BU4" s="486"/>
      <c r="BV4" s="484">
        <v>24252650</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9</v>
      </c>
      <c r="CU4" s="625"/>
      <c r="CV4" s="625"/>
      <c r="CW4" s="625"/>
      <c r="CX4" s="625"/>
      <c r="CY4" s="625"/>
      <c r="CZ4" s="625"/>
      <c r="DA4" s="626"/>
      <c r="DB4" s="624">
        <v>8</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23286294</v>
      </c>
      <c r="BO5" s="456"/>
      <c r="BP5" s="456"/>
      <c r="BQ5" s="456"/>
      <c r="BR5" s="456"/>
      <c r="BS5" s="456"/>
      <c r="BT5" s="456"/>
      <c r="BU5" s="457"/>
      <c r="BV5" s="455">
        <v>22636999</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93</v>
      </c>
      <c r="CU5" s="453"/>
      <c r="CV5" s="453"/>
      <c r="CW5" s="453"/>
      <c r="CX5" s="453"/>
      <c r="CY5" s="453"/>
      <c r="CZ5" s="453"/>
      <c r="DA5" s="454"/>
      <c r="DB5" s="452">
        <v>92.9</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1709540</v>
      </c>
      <c r="BO6" s="456"/>
      <c r="BP6" s="456"/>
      <c r="BQ6" s="456"/>
      <c r="BR6" s="456"/>
      <c r="BS6" s="456"/>
      <c r="BT6" s="456"/>
      <c r="BU6" s="457"/>
      <c r="BV6" s="455">
        <v>1615651</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93</v>
      </c>
      <c r="CU6" s="599"/>
      <c r="CV6" s="599"/>
      <c r="CW6" s="599"/>
      <c r="CX6" s="599"/>
      <c r="CY6" s="599"/>
      <c r="CZ6" s="599"/>
      <c r="DA6" s="600"/>
      <c r="DB6" s="598">
        <v>92.9</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101</v>
      </c>
      <c r="AV7" s="514"/>
      <c r="AW7" s="514"/>
      <c r="AX7" s="514"/>
      <c r="AY7" s="469" t="s">
        <v>102</v>
      </c>
      <c r="AZ7" s="470"/>
      <c r="BA7" s="470"/>
      <c r="BB7" s="470"/>
      <c r="BC7" s="470"/>
      <c r="BD7" s="470"/>
      <c r="BE7" s="470"/>
      <c r="BF7" s="470"/>
      <c r="BG7" s="470"/>
      <c r="BH7" s="470"/>
      <c r="BI7" s="470"/>
      <c r="BJ7" s="470"/>
      <c r="BK7" s="470"/>
      <c r="BL7" s="470"/>
      <c r="BM7" s="471"/>
      <c r="BN7" s="455">
        <v>440692</v>
      </c>
      <c r="BO7" s="456"/>
      <c r="BP7" s="456"/>
      <c r="BQ7" s="456"/>
      <c r="BR7" s="456"/>
      <c r="BS7" s="456"/>
      <c r="BT7" s="456"/>
      <c r="BU7" s="457"/>
      <c r="BV7" s="455">
        <v>501987</v>
      </c>
      <c r="BW7" s="456"/>
      <c r="BX7" s="456"/>
      <c r="BY7" s="456"/>
      <c r="BZ7" s="456"/>
      <c r="CA7" s="456"/>
      <c r="CB7" s="456"/>
      <c r="CC7" s="457"/>
      <c r="CD7" s="495" t="s">
        <v>103</v>
      </c>
      <c r="CE7" s="415"/>
      <c r="CF7" s="415"/>
      <c r="CG7" s="415"/>
      <c r="CH7" s="415"/>
      <c r="CI7" s="415"/>
      <c r="CJ7" s="415"/>
      <c r="CK7" s="415"/>
      <c r="CL7" s="415"/>
      <c r="CM7" s="415"/>
      <c r="CN7" s="415"/>
      <c r="CO7" s="415"/>
      <c r="CP7" s="415"/>
      <c r="CQ7" s="415"/>
      <c r="CR7" s="415"/>
      <c r="CS7" s="496"/>
      <c r="CT7" s="455">
        <v>14122353</v>
      </c>
      <c r="CU7" s="456"/>
      <c r="CV7" s="456"/>
      <c r="CW7" s="456"/>
      <c r="CX7" s="456"/>
      <c r="CY7" s="456"/>
      <c r="CZ7" s="456"/>
      <c r="DA7" s="457"/>
      <c r="DB7" s="455">
        <v>13975122</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104</v>
      </c>
      <c r="AN8" s="412"/>
      <c r="AO8" s="412"/>
      <c r="AP8" s="412"/>
      <c r="AQ8" s="412"/>
      <c r="AR8" s="412"/>
      <c r="AS8" s="412"/>
      <c r="AT8" s="413"/>
      <c r="AU8" s="513" t="s">
        <v>90</v>
      </c>
      <c r="AV8" s="514"/>
      <c r="AW8" s="514"/>
      <c r="AX8" s="514"/>
      <c r="AY8" s="469" t="s">
        <v>105</v>
      </c>
      <c r="AZ8" s="470"/>
      <c r="BA8" s="470"/>
      <c r="BB8" s="470"/>
      <c r="BC8" s="470"/>
      <c r="BD8" s="470"/>
      <c r="BE8" s="470"/>
      <c r="BF8" s="470"/>
      <c r="BG8" s="470"/>
      <c r="BH8" s="470"/>
      <c r="BI8" s="470"/>
      <c r="BJ8" s="470"/>
      <c r="BK8" s="470"/>
      <c r="BL8" s="470"/>
      <c r="BM8" s="471"/>
      <c r="BN8" s="455">
        <v>1268848</v>
      </c>
      <c r="BO8" s="456"/>
      <c r="BP8" s="456"/>
      <c r="BQ8" s="456"/>
      <c r="BR8" s="456"/>
      <c r="BS8" s="456"/>
      <c r="BT8" s="456"/>
      <c r="BU8" s="457"/>
      <c r="BV8" s="455">
        <v>1113664</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0.66</v>
      </c>
      <c r="CU8" s="559"/>
      <c r="CV8" s="559"/>
      <c r="CW8" s="559"/>
      <c r="CX8" s="559"/>
      <c r="CY8" s="559"/>
      <c r="CZ8" s="559"/>
      <c r="DA8" s="560"/>
      <c r="DB8" s="558">
        <v>0.64</v>
      </c>
      <c r="DC8" s="559"/>
      <c r="DD8" s="559"/>
      <c r="DE8" s="559"/>
      <c r="DF8" s="559"/>
      <c r="DG8" s="559"/>
      <c r="DH8" s="559"/>
      <c r="DI8" s="560"/>
    </row>
    <row r="9" spans="1:119" ht="18.75" customHeight="1" thickBot="1" x14ac:dyDescent="0.2">
      <c r="A9" s="169"/>
      <c r="B9" s="587" t="s">
        <v>107</v>
      </c>
      <c r="C9" s="588"/>
      <c r="D9" s="588"/>
      <c r="E9" s="588"/>
      <c r="F9" s="588"/>
      <c r="G9" s="588"/>
      <c r="H9" s="588"/>
      <c r="I9" s="588"/>
      <c r="J9" s="588"/>
      <c r="K9" s="506"/>
      <c r="L9" s="589" t="s">
        <v>108</v>
      </c>
      <c r="M9" s="590"/>
      <c r="N9" s="590"/>
      <c r="O9" s="590"/>
      <c r="P9" s="590"/>
      <c r="Q9" s="591"/>
      <c r="R9" s="592">
        <v>52265</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90</v>
      </c>
      <c r="AV9" s="514"/>
      <c r="AW9" s="514"/>
      <c r="AX9" s="514"/>
      <c r="AY9" s="469" t="s">
        <v>111</v>
      </c>
      <c r="AZ9" s="470"/>
      <c r="BA9" s="470"/>
      <c r="BB9" s="470"/>
      <c r="BC9" s="470"/>
      <c r="BD9" s="470"/>
      <c r="BE9" s="470"/>
      <c r="BF9" s="470"/>
      <c r="BG9" s="470"/>
      <c r="BH9" s="470"/>
      <c r="BI9" s="470"/>
      <c r="BJ9" s="470"/>
      <c r="BK9" s="470"/>
      <c r="BL9" s="470"/>
      <c r="BM9" s="471"/>
      <c r="BN9" s="455">
        <v>155184</v>
      </c>
      <c r="BO9" s="456"/>
      <c r="BP9" s="456"/>
      <c r="BQ9" s="456"/>
      <c r="BR9" s="456"/>
      <c r="BS9" s="456"/>
      <c r="BT9" s="456"/>
      <c r="BU9" s="457"/>
      <c r="BV9" s="455">
        <v>-178743</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13.3</v>
      </c>
      <c r="CU9" s="453"/>
      <c r="CV9" s="453"/>
      <c r="CW9" s="453"/>
      <c r="CX9" s="453"/>
      <c r="CY9" s="453"/>
      <c r="CZ9" s="453"/>
      <c r="DA9" s="454"/>
      <c r="DB9" s="452">
        <v>13.7</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113</v>
      </c>
      <c r="M10" s="412"/>
      <c r="N10" s="412"/>
      <c r="O10" s="412"/>
      <c r="P10" s="412"/>
      <c r="Q10" s="413"/>
      <c r="R10" s="408">
        <v>54087</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111540</v>
      </c>
      <c r="BO10" s="456"/>
      <c r="BP10" s="456"/>
      <c r="BQ10" s="456"/>
      <c r="BR10" s="456"/>
      <c r="BS10" s="456"/>
      <c r="BT10" s="456"/>
      <c r="BU10" s="457"/>
      <c r="BV10" s="455">
        <v>288768</v>
      </c>
      <c r="BW10" s="456"/>
      <c r="BX10" s="456"/>
      <c r="BY10" s="456"/>
      <c r="BZ10" s="456"/>
      <c r="CA10" s="456"/>
      <c r="CB10" s="456"/>
      <c r="CC10" s="457"/>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69"/>
      <c r="B12" s="561" t="s">
        <v>123</v>
      </c>
      <c r="C12" s="562"/>
      <c r="D12" s="562"/>
      <c r="E12" s="562"/>
      <c r="F12" s="562"/>
      <c r="G12" s="562"/>
      <c r="H12" s="562"/>
      <c r="I12" s="562"/>
      <c r="J12" s="562"/>
      <c r="K12" s="563"/>
      <c r="L12" s="570" t="s">
        <v>124</v>
      </c>
      <c r="M12" s="571"/>
      <c r="N12" s="571"/>
      <c r="O12" s="571"/>
      <c r="P12" s="571"/>
      <c r="Q12" s="572"/>
      <c r="R12" s="573">
        <v>52143</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0</v>
      </c>
      <c r="BO12" s="456"/>
      <c r="BP12" s="456"/>
      <c r="BQ12" s="456"/>
      <c r="BR12" s="456"/>
      <c r="BS12" s="456"/>
      <c r="BT12" s="456"/>
      <c r="BU12" s="457"/>
      <c r="BV12" s="455">
        <v>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130</v>
      </c>
      <c r="N13" s="540"/>
      <c r="O13" s="540"/>
      <c r="P13" s="540"/>
      <c r="Q13" s="541"/>
      <c r="R13" s="542">
        <v>47620</v>
      </c>
      <c r="S13" s="543"/>
      <c r="T13" s="543"/>
      <c r="U13" s="543"/>
      <c r="V13" s="544"/>
      <c r="W13" s="545" t="s">
        <v>131</v>
      </c>
      <c r="X13" s="441"/>
      <c r="Y13" s="441"/>
      <c r="Z13" s="441"/>
      <c r="AA13" s="441"/>
      <c r="AB13" s="442"/>
      <c r="AC13" s="408">
        <v>2928</v>
      </c>
      <c r="AD13" s="409"/>
      <c r="AE13" s="409"/>
      <c r="AF13" s="409"/>
      <c r="AG13" s="410"/>
      <c r="AH13" s="408">
        <v>3094</v>
      </c>
      <c r="AI13" s="409"/>
      <c r="AJ13" s="409"/>
      <c r="AK13" s="409"/>
      <c r="AL13" s="468"/>
      <c r="AM13" s="512" t="s">
        <v>132</v>
      </c>
      <c r="AN13" s="412"/>
      <c r="AO13" s="412"/>
      <c r="AP13" s="412"/>
      <c r="AQ13" s="412"/>
      <c r="AR13" s="412"/>
      <c r="AS13" s="412"/>
      <c r="AT13" s="413"/>
      <c r="AU13" s="513" t="s">
        <v>101</v>
      </c>
      <c r="AV13" s="514"/>
      <c r="AW13" s="514"/>
      <c r="AX13" s="514"/>
      <c r="AY13" s="469" t="s">
        <v>133</v>
      </c>
      <c r="AZ13" s="470"/>
      <c r="BA13" s="470"/>
      <c r="BB13" s="470"/>
      <c r="BC13" s="470"/>
      <c r="BD13" s="470"/>
      <c r="BE13" s="470"/>
      <c r="BF13" s="470"/>
      <c r="BG13" s="470"/>
      <c r="BH13" s="470"/>
      <c r="BI13" s="470"/>
      <c r="BJ13" s="470"/>
      <c r="BK13" s="470"/>
      <c r="BL13" s="470"/>
      <c r="BM13" s="471"/>
      <c r="BN13" s="455">
        <v>266724</v>
      </c>
      <c r="BO13" s="456"/>
      <c r="BP13" s="456"/>
      <c r="BQ13" s="456"/>
      <c r="BR13" s="456"/>
      <c r="BS13" s="456"/>
      <c r="BT13" s="456"/>
      <c r="BU13" s="457"/>
      <c r="BV13" s="455">
        <v>110025</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6.9</v>
      </c>
      <c r="CU13" s="453"/>
      <c r="CV13" s="453"/>
      <c r="CW13" s="453"/>
      <c r="CX13" s="453"/>
      <c r="CY13" s="453"/>
      <c r="CZ13" s="453"/>
      <c r="DA13" s="454"/>
      <c r="DB13" s="452">
        <v>7.2</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52346</v>
      </c>
      <c r="S14" s="543"/>
      <c r="T14" s="543"/>
      <c r="U14" s="543"/>
      <c r="V14" s="544"/>
      <c r="W14" s="546"/>
      <c r="X14" s="444"/>
      <c r="Y14" s="444"/>
      <c r="Z14" s="444"/>
      <c r="AA14" s="444"/>
      <c r="AB14" s="445"/>
      <c r="AC14" s="535">
        <v>10.6</v>
      </c>
      <c r="AD14" s="536"/>
      <c r="AE14" s="536"/>
      <c r="AF14" s="536"/>
      <c r="AG14" s="537"/>
      <c r="AH14" s="535">
        <v>11.1</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39.4</v>
      </c>
      <c r="CU14" s="553"/>
      <c r="CV14" s="553"/>
      <c r="CW14" s="553"/>
      <c r="CX14" s="553"/>
      <c r="CY14" s="553"/>
      <c r="CZ14" s="553"/>
      <c r="DA14" s="554"/>
      <c r="DB14" s="552">
        <v>39.6</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130</v>
      </c>
      <c r="N15" s="540"/>
      <c r="O15" s="540"/>
      <c r="P15" s="540"/>
      <c r="Q15" s="541"/>
      <c r="R15" s="542">
        <v>48550</v>
      </c>
      <c r="S15" s="543"/>
      <c r="T15" s="543"/>
      <c r="U15" s="543"/>
      <c r="V15" s="544"/>
      <c r="W15" s="545" t="s">
        <v>137</v>
      </c>
      <c r="X15" s="441"/>
      <c r="Y15" s="441"/>
      <c r="Z15" s="441"/>
      <c r="AA15" s="441"/>
      <c r="AB15" s="442"/>
      <c r="AC15" s="408">
        <v>10509</v>
      </c>
      <c r="AD15" s="409"/>
      <c r="AE15" s="409"/>
      <c r="AF15" s="409"/>
      <c r="AG15" s="410"/>
      <c r="AH15" s="408">
        <v>10745</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8033873</v>
      </c>
      <c r="BO15" s="485"/>
      <c r="BP15" s="485"/>
      <c r="BQ15" s="485"/>
      <c r="BR15" s="485"/>
      <c r="BS15" s="485"/>
      <c r="BT15" s="485"/>
      <c r="BU15" s="486"/>
      <c r="BV15" s="484">
        <v>7832489</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37.9</v>
      </c>
      <c r="AD16" s="536"/>
      <c r="AE16" s="536"/>
      <c r="AF16" s="536"/>
      <c r="AG16" s="537"/>
      <c r="AH16" s="535">
        <v>38.5</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11975435</v>
      </c>
      <c r="BO16" s="456"/>
      <c r="BP16" s="456"/>
      <c r="BQ16" s="456"/>
      <c r="BR16" s="456"/>
      <c r="BS16" s="456"/>
      <c r="BT16" s="456"/>
      <c r="BU16" s="457"/>
      <c r="BV16" s="455">
        <v>11793308</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14260</v>
      </c>
      <c r="AD17" s="409"/>
      <c r="AE17" s="409"/>
      <c r="AF17" s="409"/>
      <c r="AG17" s="410"/>
      <c r="AH17" s="408">
        <v>14043</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10164566</v>
      </c>
      <c r="BO17" s="456"/>
      <c r="BP17" s="456"/>
      <c r="BQ17" s="456"/>
      <c r="BR17" s="456"/>
      <c r="BS17" s="456"/>
      <c r="BT17" s="456"/>
      <c r="BU17" s="457"/>
      <c r="BV17" s="455">
        <v>9900963</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123.03</v>
      </c>
      <c r="M18" s="508"/>
      <c r="N18" s="508"/>
      <c r="O18" s="508"/>
      <c r="P18" s="508"/>
      <c r="Q18" s="508"/>
      <c r="R18" s="509"/>
      <c r="S18" s="509"/>
      <c r="T18" s="509"/>
      <c r="U18" s="509"/>
      <c r="V18" s="510"/>
      <c r="W18" s="526"/>
      <c r="X18" s="527"/>
      <c r="Y18" s="527"/>
      <c r="Z18" s="527"/>
      <c r="AA18" s="527"/>
      <c r="AB18" s="551"/>
      <c r="AC18" s="425">
        <v>51.5</v>
      </c>
      <c r="AD18" s="426"/>
      <c r="AE18" s="426"/>
      <c r="AF18" s="426"/>
      <c r="AG18" s="511"/>
      <c r="AH18" s="425">
        <v>50.4</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13439857</v>
      </c>
      <c r="BO18" s="456"/>
      <c r="BP18" s="456"/>
      <c r="BQ18" s="456"/>
      <c r="BR18" s="456"/>
      <c r="BS18" s="456"/>
      <c r="BT18" s="456"/>
      <c r="BU18" s="457"/>
      <c r="BV18" s="455">
        <v>13247694</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425</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17890508</v>
      </c>
      <c r="BO19" s="456"/>
      <c r="BP19" s="456"/>
      <c r="BQ19" s="456"/>
      <c r="BR19" s="456"/>
      <c r="BS19" s="456"/>
      <c r="BT19" s="456"/>
      <c r="BU19" s="457"/>
      <c r="BV19" s="455">
        <v>18074069</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18452</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24654525</v>
      </c>
      <c r="BO22" s="485"/>
      <c r="BP22" s="485"/>
      <c r="BQ22" s="485"/>
      <c r="BR22" s="485"/>
      <c r="BS22" s="485"/>
      <c r="BT22" s="485"/>
      <c r="BU22" s="486"/>
      <c r="BV22" s="484">
        <v>26108326</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18352199</v>
      </c>
      <c r="BO23" s="456"/>
      <c r="BP23" s="456"/>
      <c r="BQ23" s="456"/>
      <c r="BR23" s="456"/>
      <c r="BS23" s="456"/>
      <c r="BT23" s="456"/>
      <c r="BU23" s="457"/>
      <c r="BV23" s="455">
        <v>19656474</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8500</v>
      </c>
      <c r="R24" s="409"/>
      <c r="S24" s="409"/>
      <c r="T24" s="409"/>
      <c r="U24" s="409"/>
      <c r="V24" s="410"/>
      <c r="W24" s="498"/>
      <c r="X24" s="435"/>
      <c r="Y24" s="436"/>
      <c r="Z24" s="411" t="s">
        <v>162</v>
      </c>
      <c r="AA24" s="412"/>
      <c r="AB24" s="412"/>
      <c r="AC24" s="412"/>
      <c r="AD24" s="412"/>
      <c r="AE24" s="412"/>
      <c r="AF24" s="412"/>
      <c r="AG24" s="413"/>
      <c r="AH24" s="408">
        <v>378</v>
      </c>
      <c r="AI24" s="409"/>
      <c r="AJ24" s="409"/>
      <c r="AK24" s="409"/>
      <c r="AL24" s="410"/>
      <c r="AM24" s="408">
        <v>1201662</v>
      </c>
      <c r="AN24" s="409"/>
      <c r="AO24" s="409"/>
      <c r="AP24" s="409"/>
      <c r="AQ24" s="409"/>
      <c r="AR24" s="410"/>
      <c r="AS24" s="408">
        <v>3179</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16753836</v>
      </c>
      <c r="BO24" s="456"/>
      <c r="BP24" s="456"/>
      <c r="BQ24" s="456"/>
      <c r="BR24" s="456"/>
      <c r="BS24" s="456"/>
      <c r="BT24" s="456"/>
      <c r="BU24" s="457"/>
      <c r="BV24" s="455">
        <v>17334017</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6870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696947</v>
      </c>
      <c r="BO25" s="485"/>
      <c r="BP25" s="485"/>
      <c r="BQ25" s="485"/>
      <c r="BR25" s="485"/>
      <c r="BS25" s="485"/>
      <c r="BT25" s="485"/>
      <c r="BU25" s="486"/>
      <c r="BV25" s="484">
        <v>808018</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6250</v>
      </c>
      <c r="R26" s="409"/>
      <c r="S26" s="409"/>
      <c r="T26" s="409"/>
      <c r="U26" s="409"/>
      <c r="V26" s="410"/>
      <c r="W26" s="498"/>
      <c r="X26" s="435"/>
      <c r="Y26" s="436"/>
      <c r="Z26" s="411" t="s">
        <v>168</v>
      </c>
      <c r="AA26" s="466"/>
      <c r="AB26" s="466"/>
      <c r="AC26" s="466"/>
      <c r="AD26" s="466"/>
      <c r="AE26" s="466"/>
      <c r="AF26" s="466"/>
      <c r="AG26" s="467"/>
      <c r="AH26" s="408">
        <v>8</v>
      </c>
      <c r="AI26" s="409"/>
      <c r="AJ26" s="409"/>
      <c r="AK26" s="409"/>
      <c r="AL26" s="410"/>
      <c r="AM26" s="408">
        <v>25944</v>
      </c>
      <c r="AN26" s="409"/>
      <c r="AO26" s="409"/>
      <c r="AP26" s="409"/>
      <c r="AQ26" s="409"/>
      <c r="AR26" s="410"/>
      <c r="AS26" s="408">
        <v>3243</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4750</v>
      </c>
      <c r="R27" s="409"/>
      <c r="S27" s="409"/>
      <c r="T27" s="409"/>
      <c r="U27" s="409"/>
      <c r="V27" s="410"/>
      <c r="W27" s="498"/>
      <c r="X27" s="435"/>
      <c r="Y27" s="436"/>
      <c r="Z27" s="411" t="s">
        <v>171</v>
      </c>
      <c r="AA27" s="412"/>
      <c r="AB27" s="412"/>
      <c r="AC27" s="412"/>
      <c r="AD27" s="412"/>
      <c r="AE27" s="412"/>
      <c r="AF27" s="412"/>
      <c r="AG27" s="413"/>
      <c r="AH27" s="408">
        <v>22</v>
      </c>
      <c r="AI27" s="409"/>
      <c r="AJ27" s="409"/>
      <c r="AK27" s="409"/>
      <c r="AL27" s="410"/>
      <c r="AM27" s="408">
        <v>68033</v>
      </c>
      <c r="AN27" s="409"/>
      <c r="AO27" s="409"/>
      <c r="AP27" s="409"/>
      <c r="AQ27" s="409"/>
      <c r="AR27" s="410"/>
      <c r="AS27" s="408">
        <v>3092</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783143</v>
      </c>
      <c r="BO27" s="490"/>
      <c r="BP27" s="490"/>
      <c r="BQ27" s="490"/>
      <c r="BR27" s="490"/>
      <c r="BS27" s="490"/>
      <c r="BT27" s="490"/>
      <c r="BU27" s="491"/>
      <c r="BV27" s="489">
        <v>782685</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4300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2278370</v>
      </c>
      <c r="BO28" s="485"/>
      <c r="BP28" s="485"/>
      <c r="BQ28" s="485"/>
      <c r="BR28" s="485"/>
      <c r="BS28" s="485"/>
      <c r="BT28" s="485"/>
      <c r="BU28" s="486"/>
      <c r="BV28" s="484">
        <v>2166830</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18</v>
      </c>
      <c r="M29" s="409"/>
      <c r="N29" s="409"/>
      <c r="O29" s="409"/>
      <c r="P29" s="410"/>
      <c r="Q29" s="408">
        <v>4050</v>
      </c>
      <c r="R29" s="409"/>
      <c r="S29" s="409"/>
      <c r="T29" s="409"/>
      <c r="U29" s="409"/>
      <c r="V29" s="410"/>
      <c r="W29" s="499"/>
      <c r="X29" s="500"/>
      <c r="Y29" s="501"/>
      <c r="Z29" s="411" t="s">
        <v>177</v>
      </c>
      <c r="AA29" s="412"/>
      <c r="AB29" s="412"/>
      <c r="AC29" s="412"/>
      <c r="AD29" s="412"/>
      <c r="AE29" s="412"/>
      <c r="AF29" s="412"/>
      <c r="AG29" s="413"/>
      <c r="AH29" s="408">
        <v>400</v>
      </c>
      <c r="AI29" s="409"/>
      <c r="AJ29" s="409"/>
      <c r="AK29" s="409"/>
      <c r="AL29" s="410"/>
      <c r="AM29" s="408">
        <v>1269695</v>
      </c>
      <c r="AN29" s="409"/>
      <c r="AO29" s="409"/>
      <c r="AP29" s="409"/>
      <c r="AQ29" s="409"/>
      <c r="AR29" s="410"/>
      <c r="AS29" s="408">
        <v>3174</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1184399</v>
      </c>
      <c r="BO29" s="456"/>
      <c r="BP29" s="456"/>
      <c r="BQ29" s="456"/>
      <c r="BR29" s="456"/>
      <c r="BS29" s="456"/>
      <c r="BT29" s="456"/>
      <c r="BU29" s="457"/>
      <c r="BV29" s="455">
        <v>1293614</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98.5</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2286562</v>
      </c>
      <c r="BO30" s="490"/>
      <c r="BP30" s="490"/>
      <c r="BQ30" s="490"/>
      <c r="BR30" s="490"/>
      <c r="BS30" s="490"/>
      <c r="BT30" s="490"/>
      <c r="BU30" s="491"/>
      <c r="BV30" s="489">
        <v>2403791</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2</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9"/>
      <c r="AM34" s="403">
        <f>IF(AO34="","",MAX(C34:D43,U34:V43)+1)</f>
        <v>6</v>
      </c>
      <c r="AN34" s="403"/>
      <c r="AO34" s="404" t="str">
        <f>IF('各会計、関係団体の財政状況及び健全化判断比率'!B32="","",'各会計、関係団体の財政状況及び健全化判断比率'!B32)</f>
        <v>水道事業会計</v>
      </c>
      <c r="AP34" s="404"/>
      <c r="AQ34" s="404"/>
      <c r="AR34" s="404"/>
      <c r="AS34" s="404"/>
      <c r="AT34" s="404"/>
      <c r="AU34" s="404"/>
      <c r="AV34" s="404"/>
      <c r="AW34" s="404"/>
      <c r="AX34" s="404"/>
      <c r="AY34" s="404"/>
      <c r="AZ34" s="404"/>
      <c r="BA34" s="404"/>
      <c r="BB34" s="404"/>
      <c r="BC34" s="404"/>
      <c r="BD34" s="169"/>
      <c r="BE34" s="403" t="str">
        <f>IF(BG34="","",MAX(C34:D43,U34:V43,AM34:AN43)+1)</f>
        <v/>
      </c>
      <c r="BF34" s="403"/>
      <c r="BG34" s="404"/>
      <c r="BH34" s="404"/>
      <c r="BI34" s="404"/>
      <c r="BJ34" s="404"/>
      <c r="BK34" s="404"/>
      <c r="BL34" s="404"/>
      <c r="BM34" s="404"/>
      <c r="BN34" s="404"/>
      <c r="BO34" s="404"/>
      <c r="BP34" s="404"/>
      <c r="BQ34" s="404"/>
      <c r="BR34" s="404"/>
      <c r="BS34" s="404"/>
      <c r="BT34" s="404"/>
      <c r="BU34" s="404"/>
      <c r="BV34" s="169"/>
      <c r="BW34" s="403">
        <f>IF(BY34="","",MAX(C34:D43,U34:V43,AM34:AN43,BE34:BF43)+1)</f>
        <v>8</v>
      </c>
      <c r="BX34" s="403"/>
      <c r="BY34" s="404" t="str">
        <f>IF('各会計、関係団体の財政状況及び健全化判断比率'!B68="","",'各会計、関係団体の財政状況及び健全化判断比率'!B68)</f>
        <v>茨城西南地方広域市町村圏事務組合　一般会計</v>
      </c>
      <c r="BZ34" s="404"/>
      <c r="CA34" s="404"/>
      <c r="CB34" s="404"/>
      <c r="CC34" s="404"/>
      <c r="CD34" s="404"/>
      <c r="CE34" s="404"/>
      <c r="CF34" s="404"/>
      <c r="CG34" s="404"/>
      <c r="CH34" s="404"/>
      <c r="CI34" s="404"/>
      <c r="CJ34" s="404"/>
      <c r="CK34" s="404"/>
      <c r="CL34" s="404"/>
      <c r="CM34" s="404"/>
      <c r="CN34" s="169"/>
      <c r="CO34" s="403">
        <f>IF(CQ34="","",MAX(C34:D43,U34:V43,AM34:AN43,BE34:BF43,BW34:BX43)+1)</f>
        <v>18</v>
      </c>
      <c r="CP34" s="403"/>
      <c r="CQ34" s="404" t="str">
        <f>IF('各会計、関係団体の財政状況及び健全化判断比率'!BS7="","",'各会計、関係団体の財政状況及び健全化判断比率'!BS7)</f>
        <v>坂東市土地開発公社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t="str">
        <f>IF(E35="","",C34+1)</f>
        <v/>
      </c>
      <c r="D35" s="403"/>
      <c r="E35" s="404" t="str">
        <f>IF('各会計、関係団体の財政状況及び健全化判断比率'!B8="","",'各会計、関係団体の財政状況及び健全化判断比率'!B8)</f>
        <v/>
      </c>
      <c r="F35" s="404"/>
      <c r="G35" s="404"/>
      <c r="H35" s="404"/>
      <c r="I35" s="404"/>
      <c r="J35" s="404"/>
      <c r="K35" s="404"/>
      <c r="L35" s="404"/>
      <c r="M35" s="404"/>
      <c r="N35" s="404"/>
      <c r="O35" s="404"/>
      <c r="P35" s="404"/>
      <c r="Q35" s="404"/>
      <c r="R35" s="404"/>
      <c r="S35" s="404"/>
      <c r="T35" s="169"/>
      <c r="U35" s="403">
        <f>IF(W35="","",U34+1)</f>
        <v>3</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f t="shared" ref="AM35:AM43" si="0">IF(AO35="","",AM34+1)</f>
        <v>7</v>
      </c>
      <c r="AN35" s="403"/>
      <c r="AO35" s="404" t="str">
        <f>IF('各会計、関係団体の財政状況及び健全化判断比率'!B33="","",'各会計、関係団体の財政状況及び健全化判断比率'!B33)</f>
        <v>下水道事業会計</v>
      </c>
      <c r="AP35" s="404"/>
      <c r="AQ35" s="404"/>
      <c r="AR35" s="404"/>
      <c r="AS35" s="404"/>
      <c r="AT35" s="404"/>
      <c r="AU35" s="404"/>
      <c r="AV35" s="404"/>
      <c r="AW35" s="404"/>
      <c r="AX35" s="404"/>
      <c r="AY35" s="404"/>
      <c r="AZ35" s="404"/>
      <c r="BA35" s="404"/>
      <c r="BB35" s="404"/>
      <c r="BC35" s="404"/>
      <c r="BD35" s="169"/>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9"/>
      <c r="BW35" s="403">
        <f t="shared" ref="BW35:BW43" si="2">IF(BY35="","",BW34+1)</f>
        <v>9</v>
      </c>
      <c r="BX35" s="403"/>
      <c r="BY35" s="404" t="str">
        <f>IF('各会計、関係団体の財政状況及び健全化判断比率'!B69="","",'各会計、関係団体の財政状況及び健全化判断比率'!B69)</f>
        <v>茨城西南地方広域市町村圏事務組合　利根老人ホーム事業特別会計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9"/>
      <c r="U36" s="403">
        <f t="shared" ref="U36:U43" si="4">IF(W36="","",U35+1)</f>
        <v>4</v>
      </c>
      <c r="V36" s="403"/>
      <c r="W36" s="404" t="str">
        <f>IF('各会計、関係団体の財政状況及び健全化判断比率'!B30="","",'各会計、関係団体の財政状況及び健全化判断比率'!B30)</f>
        <v>介護事業特別会計</v>
      </c>
      <c r="X36" s="404"/>
      <c r="Y36" s="404"/>
      <c r="Z36" s="404"/>
      <c r="AA36" s="404"/>
      <c r="AB36" s="404"/>
      <c r="AC36" s="404"/>
      <c r="AD36" s="404"/>
      <c r="AE36" s="404"/>
      <c r="AF36" s="404"/>
      <c r="AG36" s="404"/>
      <c r="AH36" s="404"/>
      <c r="AI36" s="404"/>
      <c r="AJ36" s="404"/>
      <c r="AK36" s="404"/>
      <c r="AL36" s="169"/>
      <c r="AM36" s="403" t="str">
        <f t="shared" si="0"/>
        <v/>
      </c>
      <c r="AN36" s="403"/>
      <c r="AO36" s="404"/>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10</v>
      </c>
      <c r="BX36" s="403"/>
      <c r="BY36" s="404" t="str">
        <f>IF('各会計、関係団体の財政状況及び健全化判断比率'!B70="","",'各会計、関係団体の財政状況及び健全化判断比率'!B70)</f>
        <v>茨城西南地方広域市町村圏事務組合　特殊湛水防除事業特別会計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9"/>
      <c r="U37" s="403">
        <f t="shared" si="4"/>
        <v>5</v>
      </c>
      <c r="V37" s="403"/>
      <c r="W37" s="404" t="str">
        <f>IF('各会計、関係団体の財政状況及び健全化判断比率'!B31="","",'各会計、関係団体の財政状況及び健全化判断比率'!B31)</f>
        <v>後期高齢者医療特別会計</v>
      </c>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11</v>
      </c>
      <c r="BX37" s="403"/>
      <c r="BY37" s="404" t="str">
        <f>IF('各会計、関係団体の財政状況及び健全化判断比率'!B71="","",'各会計、関係団体の財政状況及び健全化判断比率'!B71)</f>
        <v>清水丘診療所事務組合　国民健康保険事業</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12</v>
      </c>
      <c r="BX38" s="403"/>
      <c r="BY38" s="404" t="str">
        <f>IF('各会計、関係団体の財政状況及び健全化判断比率'!B72="","",'各会計、関係団体の財政状況及び健全化判断比率'!B72)</f>
        <v>常総衛生組合　一般会計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13</v>
      </c>
      <c r="BX39" s="403"/>
      <c r="BY39" s="404" t="str">
        <f>IF('各会計、関係団体の財政状況及び健全化判断比率'!B73="","",'各会計、関係団体の財政状況及び健全化判断比率'!B73)</f>
        <v>茨城県市町村総合事務組合　一般会計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14</v>
      </c>
      <c r="BX40" s="403"/>
      <c r="BY40" s="404" t="str">
        <f>IF('各会計、関係団体の財政状況及び健全化判断比率'!B74="","",'各会計、関係団体の財政状況及び健全化判断比率'!B74)</f>
        <v>茨城県市町村総合事務組合　県民交通災害共済事業特別会計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15</v>
      </c>
      <c r="BX41" s="403"/>
      <c r="BY41" s="404" t="str">
        <f>IF('各会計、関係団体の財政状況及び健全化判断比率'!B75="","",'各会計、関係団体の財政状況及び健全化判断比率'!B75)</f>
        <v>茨城租税債権管理機構　一般会計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f t="shared" si="2"/>
        <v>16</v>
      </c>
      <c r="BX42" s="403"/>
      <c r="BY42" s="404" t="str">
        <f>IF('各会計、関係団体の財政状況及び健全化判断比率'!B76="","",'各会計、関係団体の財政状況及び健全化判断比率'!B76)</f>
        <v>さしま環境管理事務組合　一般会計</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f t="shared" si="2"/>
        <v>17</v>
      </c>
      <c r="BX43" s="403"/>
      <c r="BY43" s="404" t="str">
        <f>IF('各会計、関係団体の財政状況及び健全化判断比率'!B77="","",'各会計、関係団体の財政状況及び健全化判断比率'!B77)</f>
        <v>さしま環境管理事務組合　清水丘聖地霊園管理事業特別会計</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xtnmnyDOdsv8wcfoKiusmStIQ6ghbHSENsnCHlRhDULyd6M3rCYBsIkbU869GjB6HLXGUctYHlfflpcaHleFw==" saltValue="opze8K1An7wbYCipzzcz/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8419346</v>
      </c>
      <c r="S5" s="713"/>
      <c r="T5" s="713"/>
      <c r="U5" s="713"/>
      <c r="V5" s="713"/>
      <c r="W5" s="713"/>
      <c r="X5" s="713"/>
      <c r="Y5" s="738"/>
      <c r="Z5" s="751">
        <v>33.700000000000003</v>
      </c>
      <c r="AA5" s="751"/>
      <c r="AB5" s="751"/>
      <c r="AC5" s="751"/>
      <c r="AD5" s="752">
        <v>8121511</v>
      </c>
      <c r="AE5" s="752"/>
      <c r="AF5" s="752"/>
      <c r="AG5" s="752"/>
      <c r="AH5" s="752"/>
      <c r="AI5" s="752"/>
      <c r="AJ5" s="752"/>
      <c r="AK5" s="752"/>
      <c r="AL5" s="739">
        <v>56.2</v>
      </c>
      <c r="AM5" s="721"/>
      <c r="AN5" s="721"/>
      <c r="AO5" s="740"/>
      <c r="AP5" s="715" t="s">
        <v>216</v>
      </c>
      <c r="AQ5" s="716"/>
      <c r="AR5" s="716"/>
      <c r="AS5" s="716"/>
      <c r="AT5" s="716"/>
      <c r="AU5" s="716"/>
      <c r="AV5" s="716"/>
      <c r="AW5" s="716"/>
      <c r="AX5" s="716"/>
      <c r="AY5" s="716"/>
      <c r="AZ5" s="716"/>
      <c r="BA5" s="716"/>
      <c r="BB5" s="716"/>
      <c r="BC5" s="716"/>
      <c r="BD5" s="716"/>
      <c r="BE5" s="716"/>
      <c r="BF5" s="717"/>
      <c r="BG5" s="657">
        <v>8121511</v>
      </c>
      <c r="BH5" s="658"/>
      <c r="BI5" s="658"/>
      <c r="BJ5" s="658"/>
      <c r="BK5" s="658"/>
      <c r="BL5" s="658"/>
      <c r="BM5" s="658"/>
      <c r="BN5" s="659"/>
      <c r="BO5" s="695">
        <v>96.5</v>
      </c>
      <c r="BP5" s="695"/>
      <c r="BQ5" s="695"/>
      <c r="BR5" s="695"/>
      <c r="BS5" s="696">
        <v>191453</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310638</v>
      </c>
      <c r="S6" s="658"/>
      <c r="T6" s="658"/>
      <c r="U6" s="658"/>
      <c r="V6" s="658"/>
      <c r="W6" s="658"/>
      <c r="X6" s="658"/>
      <c r="Y6" s="659"/>
      <c r="Z6" s="695">
        <v>1.2</v>
      </c>
      <c r="AA6" s="695"/>
      <c r="AB6" s="695"/>
      <c r="AC6" s="695"/>
      <c r="AD6" s="696">
        <v>310638</v>
      </c>
      <c r="AE6" s="696"/>
      <c r="AF6" s="696"/>
      <c r="AG6" s="696"/>
      <c r="AH6" s="696"/>
      <c r="AI6" s="696"/>
      <c r="AJ6" s="696"/>
      <c r="AK6" s="696"/>
      <c r="AL6" s="660">
        <v>2.1</v>
      </c>
      <c r="AM6" s="661"/>
      <c r="AN6" s="661"/>
      <c r="AO6" s="697"/>
      <c r="AP6" s="654" t="s">
        <v>221</v>
      </c>
      <c r="AQ6" s="655"/>
      <c r="AR6" s="655"/>
      <c r="AS6" s="655"/>
      <c r="AT6" s="655"/>
      <c r="AU6" s="655"/>
      <c r="AV6" s="655"/>
      <c r="AW6" s="655"/>
      <c r="AX6" s="655"/>
      <c r="AY6" s="655"/>
      <c r="AZ6" s="655"/>
      <c r="BA6" s="655"/>
      <c r="BB6" s="655"/>
      <c r="BC6" s="655"/>
      <c r="BD6" s="655"/>
      <c r="BE6" s="655"/>
      <c r="BF6" s="656"/>
      <c r="BG6" s="657">
        <v>8121511</v>
      </c>
      <c r="BH6" s="658"/>
      <c r="BI6" s="658"/>
      <c r="BJ6" s="658"/>
      <c r="BK6" s="658"/>
      <c r="BL6" s="658"/>
      <c r="BM6" s="658"/>
      <c r="BN6" s="659"/>
      <c r="BO6" s="695">
        <v>96.5</v>
      </c>
      <c r="BP6" s="695"/>
      <c r="BQ6" s="695"/>
      <c r="BR6" s="695"/>
      <c r="BS6" s="696">
        <v>191453</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199150</v>
      </c>
      <c r="CS6" s="658"/>
      <c r="CT6" s="658"/>
      <c r="CU6" s="658"/>
      <c r="CV6" s="658"/>
      <c r="CW6" s="658"/>
      <c r="CX6" s="658"/>
      <c r="CY6" s="659"/>
      <c r="CZ6" s="739">
        <v>0.9</v>
      </c>
      <c r="DA6" s="721"/>
      <c r="DB6" s="721"/>
      <c r="DC6" s="741"/>
      <c r="DD6" s="663" t="s">
        <v>122</v>
      </c>
      <c r="DE6" s="658"/>
      <c r="DF6" s="658"/>
      <c r="DG6" s="658"/>
      <c r="DH6" s="658"/>
      <c r="DI6" s="658"/>
      <c r="DJ6" s="658"/>
      <c r="DK6" s="658"/>
      <c r="DL6" s="658"/>
      <c r="DM6" s="658"/>
      <c r="DN6" s="658"/>
      <c r="DO6" s="658"/>
      <c r="DP6" s="659"/>
      <c r="DQ6" s="663">
        <v>199150</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2622</v>
      </c>
      <c r="S7" s="658"/>
      <c r="T7" s="658"/>
      <c r="U7" s="658"/>
      <c r="V7" s="658"/>
      <c r="W7" s="658"/>
      <c r="X7" s="658"/>
      <c r="Y7" s="659"/>
      <c r="Z7" s="695">
        <v>0</v>
      </c>
      <c r="AA7" s="695"/>
      <c r="AB7" s="695"/>
      <c r="AC7" s="695"/>
      <c r="AD7" s="696">
        <v>2622</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3211375</v>
      </c>
      <c r="BH7" s="658"/>
      <c r="BI7" s="658"/>
      <c r="BJ7" s="658"/>
      <c r="BK7" s="658"/>
      <c r="BL7" s="658"/>
      <c r="BM7" s="658"/>
      <c r="BN7" s="659"/>
      <c r="BO7" s="695">
        <v>38.1</v>
      </c>
      <c r="BP7" s="695"/>
      <c r="BQ7" s="695"/>
      <c r="BR7" s="695"/>
      <c r="BS7" s="696">
        <v>191453</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2850596</v>
      </c>
      <c r="CS7" s="658"/>
      <c r="CT7" s="658"/>
      <c r="CU7" s="658"/>
      <c r="CV7" s="658"/>
      <c r="CW7" s="658"/>
      <c r="CX7" s="658"/>
      <c r="CY7" s="659"/>
      <c r="CZ7" s="695">
        <v>12.2</v>
      </c>
      <c r="DA7" s="695"/>
      <c r="DB7" s="695"/>
      <c r="DC7" s="695"/>
      <c r="DD7" s="663">
        <v>76982</v>
      </c>
      <c r="DE7" s="658"/>
      <c r="DF7" s="658"/>
      <c r="DG7" s="658"/>
      <c r="DH7" s="658"/>
      <c r="DI7" s="658"/>
      <c r="DJ7" s="658"/>
      <c r="DK7" s="658"/>
      <c r="DL7" s="658"/>
      <c r="DM7" s="658"/>
      <c r="DN7" s="658"/>
      <c r="DO7" s="658"/>
      <c r="DP7" s="659"/>
      <c r="DQ7" s="663">
        <v>2395033</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52968</v>
      </c>
      <c r="S8" s="658"/>
      <c r="T8" s="658"/>
      <c r="U8" s="658"/>
      <c r="V8" s="658"/>
      <c r="W8" s="658"/>
      <c r="X8" s="658"/>
      <c r="Y8" s="659"/>
      <c r="Z8" s="695">
        <v>0.2</v>
      </c>
      <c r="AA8" s="695"/>
      <c r="AB8" s="695"/>
      <c r="AC8" s="695"/>
      <c r="AD8" s="696">
        <v>52968</v>
      </c>
      <c r="AE8" s="696"/>
      <c r="AF8" s="696"/>
      <c r="AG8" s="696"/>
      <c r="AH8" s="696"/>
      <c r="AI8" s="696"/>
      <c r="AJ8" s="696"/>
      <c r="AK8" s="696"/>
      <c r="AL8" s="660">
        <v>0.4</v>
      </c>
      <c r="AM8" s="661"/>
      <c r="AN8" s="661"/>
      <c r="AO8" s="697"/>
      <c r="AP8" s="654" t="s">
        <v>227</v>
      </c>
      <c r="AQ8" s="655"/>
      <c r="AR8" s="655"/>
      <c r="AS8" s="655"/>
      <c r="AT8" s="655"/>
      <c r="AU8" s="655"/>
      <c r="AV8" s="655"/>
      <c r="AW8" s="655"/>
      <c r="AX8" s="655"/>
      <c r="AY8" s="655"/>
      <c r="AZ8" s="655"/>
      <c r="BA8" s="655"/>
      <c r="BB8" s="655"/>
      <c r="BC8" s="655"/>
      <c r="BD8" s="655"/>
      <c r="BE8" s="655"/>
      <c r="BF8" s="656"/>
      <c r="BG8" s="657">
        <v>85020</v>
      </c>
      <c r="BH8" s="658"/>
      <c r="BI8" s="658"/>
      <c r="BJ8" s="658"/>
      <c r="BK8" s="658"/>
      <c r="BL8" s="658"/>
      <c r="BM8" s="658"/>
      <c r="BN8" s="659"/>
      <c r="BO8" s="695">
        <v>1</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8421319</v>
      </c>
      <c r="CS8" s="658"/>
      <c r="CT8" s="658"/>
      <c r="CU8" s="658"/>
      <c r="CV8" s="658"/>
      <c r="CW8" s="658"/>
      <c r="CX8" s="658"/>
      <c r="CY8" s="659"/>
      <c r="CZ8" s="695">
        <v>36.200000000000003</v>
      </c>
      <c r="DA8" s="695"/>
      <c r="DB8" s="695"/>
      <c r="DC8" s="695"/>
      <c r="DD8" s="663">
        <v>968</v>
      </c>
      <c r="DE8" s="658"/>
      <c r="DF8" s="658"/>
      <c r="DG8" s="658"/>
      <c r="DH8" s="658"/>
      <c r="DI8" s="658"/>
      <c r="DJ8" s="658"/>
      <c r="DK8" s="658"/>
      <c r="DL8" s="658"/>
      <c r="DM8" s="658"/>
      <c r="DN8" s="658"/>
      <c r="DO8" s="658"/>
      <c r="DP8" s="659"/>
      <c r="DQ8" s="663">
        <v>4346362</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73742</v>
      </c>
      <c r="S9" s="658"/>
      <c r="T9" s="658"/>
      <c r="U9" s="658"/>
      <c r="V9" s="658"/>
      <c r="W9" s="658"/>
      <c r="X9" s="658"/>
      <c r="Y9" s="659"/>
      <c r="Z9" s="695">
        <v>0.3</v>
      </c>
      <c r="AA9" s="695"/>
      <c r="AB9" s="695"/>
      <c r="AC9" s="695"/>
      <c r="AD9" s="696">
        <v>73742</v>
      </c>
      <c r="AE9" s="696"/>
      <c r="AF9" s="696"/>
      <c r="AG9" s="696"/>
      <c r="AH9" s="696"/>
      <c r="AI9" s="696"/>
      <c r="AJ9" s="696"/>
      <c r="AK9" s="696"/>
      <c r="AL9" s="660">
        <v>0.5</v>
      </c>
      <c r="AM9" s="661"/>
      <c r="AN9" s="661"/>
      <c r="AO9" s="697"/>
      <c r="AP9" s="654" t="s">
        <v>230</v>
      </c>
      <c r="AQ9" s="655"/>
      <c r="AR9" s="655"/>
      <c r="AS9" s="655"/>
      <c r="AT9" s="655"/>
      <c r="AU9" s="655"/>
      <c r="AV9" s="655"/>
      <c r="AW9" s="655"/>
      <c r="AX9" s="655"/>
      <c r="AY9" s="655"/>
      <c r="AZ9" s="655"/>
      <c r="BA9" s="655"/>
      <c r="BB9" s="655"/>
      <c r="BC9" s="655"/>
      <c r="BD9" s="655"/>
      <c r="BE9" s="655"/>
      <c r="BF9" s="656"/>
      <c r="BG9" s="657">
        <v>2355722</v>
      </c>
      <c r="BH9" s="658"/>
      <c r="BI9" s="658"/>
      <c r="BJ9" s="658"/>
      <c r="BK9" s="658"/>
      <c r="BL9" s="658"/>
      <c r="BM9" s="658"/>
      <c r="BN9" s="659"/>
      <c r="BO9" s="695">
        <v>28</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1931657</v>
      </c>
      <c r="CS9" s="658"/>
      <c r="CT9" s="658"/>
      <c r="CU9" s="658"/>
      <c r="CV9" s="658"/>
      <c r="CW9" s="658"/>
      <c r="CX9" s="658"/>
      <c r="CY9" s="659"/>
      <c r="CZ9" s="695">
        <v>8.3000000000000007</v>
      </c>
      <c r="DA9" s="695"/>
      <c r="DB9" s="695"/>
      <c r="DC9" s="695"/>
      <c r="DD9" s="663">
        <v>424197</v>
      </c>
      <c r="DE9" s="658"/>
      <c r="DF9" s="658"/>
      <c r="DG9" s="658"/>
      <c r="DH9" s="658"/>
      <c r="DI9" s="658"/>
      <c r="DJ9" s="658"/>
      <c r="DK9" s="658"/>
      <c r="DL9" s="658"/>
      <c r="DM9" s="658"/>
      <c r="DN9" s="658"/>
      <c r="DO9" s="658"/>
      <c r="DP9" s="659"/>
      <c r="DQ9" s="663">
        <v>1521862</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230585</v>
      </c>
      <c r="BH10" s="658"/>
      <c r="BI10" s="658"/>
      <c r="BJ10" s="658"/>
      <c r="BK10" s="658"/>
      <c r="BL10" s="658"/>
      <c r="BM10" s="658"/>
      <c r="BN10" s="659"/>
      <c r="BO10" s="695">
        <v>2.7</v>
      </c>
      <c r="BP10" s="695"/>
      <c r="BQ10" s="695"/>
      <c r="BR10" s="695"/>
      <c r="BS10" s="696">
        <v>38179</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10050</v>
      </c>
      <c r="CS10" s="658"/>
      <c r="CT10" s="658"/>
      <c r="CU10" s="658"/>
      <c r="CV10" s="658"/>
      <c r="CW10" s="658"/>
      <c r="CX10" s="658"/>
      <c r="CY10" s="659"/>
      <c r="CZ10" s="695">
        <v>0</v>
      </c>
      <c r="DA10" s="695"/>
      <c r="DB10" s="695"/>
      <c r="DC10" s="695"/>
      <c r="DD10" s="663" t="s">
        <v>122</v>
      </c>
      <c r="DE10" s="658"/>
      <c r="DF10" s="658"/>
      <c r="DG10" s="658"/>
      <c r="DH10" s="658"/>
      <c r="DI10" s="658"/>
      <c r="DJ10" s="658"/>
      <c r="DK10" s="658"/>
      <c r="DL10" s="658"/>
      <c r="DM10" s="658"/>
      <c r="DN10" s="658"/>
      <c r="DO10" s="658"/>
      <c r="DP10" s="659"/>
      <c r="DQ10" s="663">
        <v>10050</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1378775</v>
      </c>
      <c r="S11" s="658"/>
      <c r="T11" s="658"/>
      <c r="U11" s="658"/>
      <c r="V11" s="658"/>
      <c r="W11" s="658"/>
      <c r="X11" s="658"/>
      <c r="Y11" s="659"/>
      <c r="Z11" s="660">
        <v>5.5</v>
      </c>
      <c r="AA11" s="661"/>
      <c r="AB11" s="661"/>
      <c r="AC11" s="662"/>
      <c r="AD11" s="663">
        <v>1378775</v>
      </c>
      <c r="AE11" s="658"/>
      <c r="AF11" s="658"/>
      <c r="AG11" s="658"/>
      <c r="AH11" s="658"/>
      <c r="AI11" s="658"/>
      <c r="AJ11" s="658"/>
      <c r="AK11" s="659"/>
      <c r="AL11" s="660">
        <v>9.5</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540048</v>
      </c>
      <c r="BH11" s="658"/>
      <c r="BI11" s="658"/>
      <c r="BJ11" s="658"/>
      <c r="BK11" s="658"/>
      <c r="BL11" s="658"/>
      <c r="BM11" s="658"/>
      <c r="BN11" s="659"/>
      <c r="BO11" s="695">
        <v>6.4</v>
      </c>
      <c r="BP11" s="695"/>
      <c r="BQ11" s="695"/>
      <c r="BR11" s="695"/>
      <c r="BS11" s="696">
        <v>153274</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825542</v>
      </c>
      <c r="CS11" s="658"/>
      <c r="CT11" s="658"/>
      <c r="CU11" s="658"/>
      <c r="CV11" s="658"/>
      <c r="CW11" s="658"/>
      <c r="CX11" s="658"/>
      <c r="CY11" s="659"/>
      <c r="CZ11" s="695">
        <v>3.5</v>
      </c>
      <c r="DA11" s="695"/>
      <c r="DB11" s="695"/>
      <c r="DC11" s="695"/>
      <c r="DD11" s="663">
        <v>309462</v>
      </c>
      <c r="DE11" s="658"/>
      <c r="DF11" s="658"/>
      <c r="DG11" s="658"/>
      <c r="DH11" s="658"/>
      <c r="DI11" s="658"/>
      <c r="DJ11" s="658"/>
      <c r="DK11" s="658"/>
      <c r="DL11" s="658"/>
      <c r="DM11" s="658"/>
      <c r="DN11" s="658"/>
      <c r="DO11" s="658"/>
      <c r="DP11" s="659"/>
      <c r="DQ11" s="663">
        <v>367374</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v>72964</v>
      </c>
      <c r="S12" s="658"/>
      <c r="T12" s="658"/>
      <c r="U12" s="658"/>
      <c r="V12" s="658"/>
      <c r="W12" s="658"/>
      <c r="X12" s="658"/>
      <c r="Y12" s="659"/>
      <c r="Z12" s="695">
        <v>0.3</v>
      </c>
      <c r="AA12" s="695"/>
      <c r="AB12" s="695"/>
      <c r="AC12" s="695"/>
      <c r="AD12" s="696">
        <v>72964</v>
      </c>
      <c r="AE12" s="696"/>
      <c r="AF12" s="696"/>
      <c r="AG12" s="696"/>
      <c r="AH12" s="696"/>
      <c r="AI12" s="696"/>
      <c r="AJ12" s="696"/>
      <c r="AK12" s="696"/>
      <c r="AL12" s="660">
        <v>0.5</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4190420</v>
      </c>
      <c r="BH12" s="658"/>
      <c r="BI12" s="658"/>
      <c r="BJ12" s="658"/>
      <c r="BK12" s="658"/>
      <c r="BL12" s="658"/>
      <c r="BM12" s="658"/>
      <c r="BN12" s="659"/>
      <c r="BO12" s="695">
        <v>49.8</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337922</v>
      </c>
      <c r="CS12" s="658"/>
      <c r="CT12" s="658"/>
      <c r="CU12" s="658"/>
      <c r="CV12" s="658"/>
      <c r="CW12" s="658"/>
      <c r="CX12" s="658"/>
      <c r="CY12" s="659"/>
      <c r="CZ12" s="695">
        <v>1.5</v>
      </c>
      <c r="DA12" s="695"/>
      <c r="DB12" s="695"/>
      <c r="DC12" s="695"/>
      <c r="DD12" s="663" t="s">
        <v>122</v>
      </c>
      <c r="DE12" s="658"/>
      <c r="DF12" s="658"/>
      <c r="DG12" s="658"/>
      <c r="DH12" s="658"/>
      <c r="DI12" s="658"/>
      <c r="DJ12" s="658"/>
      <c r="DK12" s="658"/>
      <c r="DL12" s="658"/>
      <c r="DM12" s="658"/>
      <c r="DN12" s="658"/>
      <c r="DO12" s="658"/>
      <c r="DP12" s="659"/>
      <c r="DQ12" s="663">
        <v>285927</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4189774</v>
      </c>
      <c r="BH13" s="658"/>
      <c r="BI13" s="658"/>
      <c r="BJ13" s="658"/>
      <c r="BK13" s="658"/>
      <c r="BL13" s="658"/>
      <c r="BM13" s="658"/>
      <c r="BN13" s="659"/>
      <c r="BO13" s="695">
        <v>49.8</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2636487</v>
      </c>
      <c r="CS13" s="658"/>
      <c r="CT13" s="658"/>
      <c r="CU13" s="658"/>
      <c r="CV13" s="658"/>
      <c r="CW13" s="658"/>
      <c r="CX13" s="658"/>
      <c r="CY13" s="659"/>
      <c r="CZ13" s="695">
        <v>11.3</v>
      </c>
      <c r="DA13" s="695"/>
      <c r="DB13" s="695"/>
      <c r="DC13" s="695"/>
      <c r="DD13" s="663">
        <v>1342971</v>
      </c>
      <c r="DE13" s="658"/>
      <c r="DF13" s="658"/>
      <c r="DG13" s="658"/>
      <c r="DH13" s="658"/>
      <c r="DI13" s="658"/>
      <c r="DJ13" s="658"/>
      <c r="DK13" s="658"/>
      <c r="DL13" s="658"/>
      <c r="DM13" s="658"/>
      <c r="DN13" s="658"/>
      <c r="DO13" s="658"/>
      <c r="DP13" s="659"/>
      <c r="DQ13" s="663">
        <v>1724435</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217814</v>
      </c>
      <c r="BH14" s="658"/>
      <c r="BI14" s="658"/>
      <c r="BJ14" s="658"/>
      <c r="BK14" s="658"/>
      <c r="BL14" s="658"/>
      <c r="BM14" s="658"/>
      <c r="BN14" s="659"/>
      <c r="BO14" s="695">
        <v>2.6</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808915</v>
      </c>
      <c r="CS14" s="658"/>
      <c r="CT14" s="658"/>
      <c r="CU14" s="658"/>
      <c r="CV14" s="658"/>
      <c r="CW14" s="658"/>
      <c r="CX14" s="658"/>
      <c r="CY14" s="659"/>
      <c r="CZ14" s="695">
        <v>3.5</v>
      </c>
      <c r="DA14" s="695"/>
      <c r="DB14" s="695"/>
      <c r="DC14" s="695"/>
      <c r="DD14" s="663">
        <v>25630</v>
      </c>
      <c r="DE14" s="658"/>
      <c r="DF14" s="658"/>
      <c r="DG14" s="658"/>
      <c r="DH14" s="658"/>
      <c r="DI14" s="658"/>
      <c r="DJ14" s="658"/>
      <c r="DK14" s="658"/>
      <c r="DL14" s="658"/>
      <c r="DM14" s="658"/>
      <c r="DN14" s="658"/>
      <c r="DO14" s="658"/>
      <c r="DP14" s="659"/>
      <c r="DQ14" s="663">
        <v>775576</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36014</v>
      </c>
      <c r="S15" s="658"/>
      <c r="T15" s="658"/>
      <c r="U15" s="658"/>
      <c r="V15" s="658"/>
      <c r="W15" s="658"/>
      <c r="X15" s="658"/>
      <c r="Y15" s="659"/>
      <c r="Z15" s="695">
        <v>0.1</v>
      </c>
      <c r="AA15" s="695"/>
      <c r="AB15" s="695"/>
      <c r="AC15" s="695"/>
      <c r="AD15" s="696">
        <v>36014</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501902</v>
      </c>
      <c r="BH15" s="658"/>
      <c r="BI15" s="658"/>
      <c r="BJ15" s="658"/>
      <c r="BK15" s="658"/>
      <c r="BL15" s="658"/>
      <c r="BM15" s="658"/>
      <c r="BN15" s="659"/>
      <c r="BO15" s="695">
        <v>6</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2843726</v>
      </c>
      <c r="CS15" s="658"/>
      <c r="CT15" s="658"/>
      <c r="CU15" s="658"/>
      <c r="CV15" s="658"/>
      <c r="CW15" s="658"/>
      <c r="CX15" s="658"/>
      <c r="CY15" s="659"/>
      <c r="CZ15" s="695">
        <v>12.2</v>
      </c>
      <c r="DA15" s="695"/>
      <c r="DB15" s="695"/>
      <c r="DC15" s="695"/>
      <c r="DD15" s="663">
        <v>497663</v>
      </c>
      <c r="DE15" s="658"/>
      <c r="DF15" s="658"/>
      <c r="DG15" s="658"/>
      <c r="DH15" s="658"/>
      <c r="DI15" s="658"/>
      <c r="DJ15" s="658"/>
      <c r="DK15" s="658"/>
      <c r="DL15" s="658"/>
      <c r="DM15" s="658"/>
      <c r="DN15" s="658"/>
      <c r="DO15" s="658"/>
      <c r="DP15" s="659"/>
      <c r="DQ15" s="663">
        <v>2176918</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159619</v>
      </c>
      <c r="S16" s="658"/>
      <c r="T16" s="658"/>
      <c r="U16" s="658"/>
      <c r="V16" s="658"/>
      <c r="W16" s="658"/>
      <c r="X16" s="658"/>
      <c r="Y16" s="659"/>
      <c r="Z16" s="695">
        <v>0.6</v>
      </c>
      <c r="AA16" s="695"/>
      <c r="AB16" s="695"/>
      <c r="AC16" s="695"/>
      <c r="AD16" s="696">
        <v>159619</v>
      </c>
      <c r="AE16" s="696"/>
      <c r="AF16" s="696"/>
      <c r="AG16" s="696"/>
      <c r="AH16" s="696"/>
      <c r="AI16" s="696"/>
      <c r="AJ16" s="696"/>
      <c r="AK16" s="696"/>
      <c r="AL16" s="660">
        <v>1.1000000000000001</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t="s">
        <v>122</v>
      </c>
      <c r="CS16" s="658"/>
      <c r="CT16" s="658"/>
      <c r="CU16" s="658"/>
      <c r="CV16" s="658"/>
      <c r="CW16" s="658"/>
      <c r="CX16" s="658"/>
      <c r="CY16" s="659"/>
      <c r="CZ16" s="695" t="s">
        <v>122</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303341</v>
      </c>
      <c r="S17" s="658"/>
      <c r="T17" s="658"/>
      <c r="U17" s="658"/>
      <c r="V17" s="658"/>
      <c r="W17" s="658"/>
      <c r="X17" s="658"/>
      <c r="Y17" s="659"/>
      <c r="Z17" s="695">
        <v>1.2</v>
      </c>
      <c r="AA17" s="695"/>
      <c r="AB17" s="695"/>
      <c r="AC17" s="695"/>
      <c r="AD17" s="696">
        <v>303341</v>
      </c>
      <c r="AE17" s="696"/>
      <c r="AF17" s="696"/>
      <c r="AG17" s="696"/>
      <c r="AH17" s="696"/>
      <c r="AI17" s="696"/>
      <c r="AJ17" s="696"/>
      <c r="AK17" s="696"/>
      <c r="AL17" s="660">
        <v>2.1</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2420930</v>
      </c>
      <c r="CS17" s="658"/>
      <c r="CT17" s="658"/>
      <c r="CU17" s="658"/>
      <c r="CV17" s="658"/>
      <c r="CW17" s="658"/>
      <c r="CX17" s="658"/>
      <c r="CY17" s="659"/>
      <c r="CZ17" s="695">
        <v>10.4</v>
      </c>
      <c r="DA17" s="695"/>
      <c r="DB17" s="695"/>
      <c r="DC17" s="695"/>
      <c r="DD17" s="663" t="s">
        <v>122</v>
      </c>
      <c r="DE17" s="658"/>
      <c r="DF17" s="658"/>
      <c r="DG17" s="658"/>
      <c r="DH17" s="658"/>
      <c r="DI17" s="658"/>
      <c r="DJ17" s="658"/>
      <c r="DK17" s="658"/>
      <c r="DL17" s="658"/>
      <c r="DM17" s="658"/>
      <c r="DN17" s="658"/>
      <c r="DO17" s="658"/>
      <c r="DP17" s="659"/>
      <c r="DQ17" s="663">
        <v>2378281</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45158</v>
      </c>
      <c r="S18" s="658"/>
      <c r="T18" s="658"/>
      <c r="U18" s="658"/>
      <c r="V18" s="658"/>
      <c r="W18" s="658"/>
      <c r="X18" s="658"/>
      <c r="Y18" s="659"/>
      <c r="Z18" s="695">
        <v>0.2</v>
      </c>
      <c r="AA18" s="695"/>
      <c r="AB18" s="695"/>
      <c r="AC18" s="695"/>
      <c r="AD18" s="696">
        <v>45158</v>
      </c>
      <c r="AE18" s="696"/>
      <c r="AF18" s="696"/>
      <c r="AG18" s="696"/>
      <c r="AH18" s="696"/>
      <c r="AI18" s="696"/>
      <c r="AJ18" s="696"/>
      <c r="AK18" s="696"/>
      <c r="AL18" s="660">
        <v>0.3</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227146</v>
      </c>
      <c r="S19" s="658"/>
      <c r="T19" s="658"/>
      <c r="U19" s="658"/>
      <c r="V19" s="658"/>
      <c r="W19" s="658"/>
      <c r="X19" s="658"/>
      <c r="Y19" s="659"/>
      <c r="Z19" s="695">
        <v>0.9</v>
      </c>
      <c r="AA19" s="695"/>
      <c r="AB19" s="695"/>
      <c r="AC19" s="695"/>
      <c r="AD19" s="696">
        <v>227146</v>
      </c>
      <c r="AE19" s="696"/>
      <c r="AF19" s="696"/>
      <c r="AG19" s="696"/>
      <c r="AH19" s="696"/>
      <c r="AI19" s="696"/>
      <c r="AJ19" s="696"/>
      <c r="AK19" s="696"/>
      <c r="AL19" s="660">
        <v>1.6</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297835</v>
      </c>
      <c r="BH19" s="658"/>
      <c r="BI19" s="658"/>
      <c r="BJ19" s="658"/>
      <c r="BK19" s="658"/>
      <c r="BL19" s="658"/>
      <c r="BM19" s="658"/>
      <c r="BN19" s="659"/>
      <c r="BO19" s="695">
        <v>3.5</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262</v>
      </c>
      <c r="C20" s="725"/>
      <c r="D20" s="725"/>
      <c r="E20" s="725"/>
      <c r="F20" s="725"/>
      <c r="G20" s="725"/>
      <c r="H20" s="725"/>
      <c r="I20" s="725"/>
      <c r="J20" s="725"/>
      <c r="K20" s="725"/>
      <c r="L20" s="725"/>
      <c r="M20" s="725"/>
      <c r="N20" s="725"/>
      <c r="O20" s="725"/>
      <c r="P20" s="725"/>
      <c r="Q20" s="726"/>
      <c r="R20" s="657">
        <v>31037</v>
      </c>
      <c r="S20" s="658"/>
      <c r="T20" s="658"/>
      <c r="U20" s="658"/>
      <c r="V20" s="658"/>
      <c r="W20" s="658"/>
      <c r="X20" s="658"/>
      <c r="Y20" s="659"/>
      <c r="Z20" s="695">
        <v>0.1</v>
      </c>
      <c r="AA20" s="695"/>
      <c r="AB20" s="695"/>
      <c r="AC20" s="695"/>
      <c r="AD20" s="696">
        <v>31037</v>
      </c>
      <c r="AE20" s="696"/>
      <c r="AF20" s="696"/>
      <c r="AG20" s="696"/>
      <c r="AH20" s="696"/>
      <c r="AI20" s="696"/>
      <c r="AJ20" s="696"/>
      <c r="AK20" s="696"/>
      <c r="AL20" s="660">
        <v>0.2</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297835</v>
      </c>
      <c r="BH20" s="658"/>
      <c r="BI20" s="658"/>
      <c r="BJ20" s="658"/>
      <c r="BK20" s="658"/>
      <c r="BL20" s="658"/>
      <c r="BM20" s="658"/>
      <c r="BN20" s="659"/>
      <c r="BO20" s="695">
        <v>3.5</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23286294</v>
      </c>
      <c r="CS20" s="658"/>
      <c r="CT20" s="658"/>
      <c r="CU20" s="658"/>
      <c r="CV20" s="658"/>
      <c r="CW20" s="658"/>
      <c r="CX20" s="658"/>
      <c r="CY20" s="659"/>
      <c r="CZ20" s="695">
        <v>100</v>
      </c>
      <c r="DA20" s="695"/>
      <c r="DB20" s="695"/>
      <c r="DC20" s="695"/>
      <c r="DD20" s="663">
        <v>2677873</v>
      </c>
      <c r="DE20" s="658"/>
      <c r="DF20" s="658"/>
      <c r="DG20" s="658"/>
      <c r="DH20" s="658"/>
      <c r="DI20" s="658"/>
      <c r="DJ20" s="658"/>
      <c r="DK20" s="658"/>
      <c r="DL20" s="658"/>
      <c r="DM20" s="658"/>
      <c r="DN20" s="658"/>
      <c r="DO20" s="658"/>
      <c r="DP20" s="659"/>
      <c r="DQ20" s="663">
        <v>16180968</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4555567</v>
      </c>
      <c r="S21" s="658"/>
      <c r="T21" s="658"/>
      <c r="U21" s="658"/>
      <c r="V21" s="658"/>
      <c r="W21" s="658"/>
      <c r="X21" s="658"/>
      <c r="Y21" s="659"/>
      <c r="Z21" s="695">
        <v>18.2</v>
      </c>
      <c r="AA21" s="695"/>
      <c r="AB21" s="695"/>
      <c r="AC21" s="695"/>
      <c r="AD21" s="696">
        <v>3904402</v>
      </c>
      <c r="AE21" s="696"/>
      <c r="AF21" s="696"/>
      <c r="AG21" s="696"/>
      <c r="AH21" s="696"/>
      <c r="AI21" s="696"/>
      <c r="AJ21" s="696"/>
      <c r="AK21" s="696"/>
      <c r="AL21" s="660">
        <v>27</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t="s">
        <v>122</v>
      </c>
      <c r="BH21" s="658"/>
      <c r="BI21" s="658"/>
      <c r="BJ21" s="658"/>
      <c r="BK21" s="658"/>
      <c r="BL21" s="658"/>
      <c r="BM21" s="658"/>
      <c r="BN21" s="659"/>
      <c r="BO21" s="695" t="s">
        <v>122</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3904402</v>
      </c>
      <c r="S22" s="658"/>
      <c r="T22" s="658"/>
      <c r="U22" s="658"/>
      <c r="V22" s="658"/>
      <c r="W22" s="658"/>
      <c r="X22" s="658"/>
      <c r="Y22" s="659"/>
      <c r="Z22" s="695">
        <v>15.6</v>
      </c>
      <c r="AA22" s="695"/>
      <c r="AB22" s="695"/>
      <c r="AC22" s="695"/>
      <c r="AD22" s="696">
        <v>3904402</v>
      </c>
      <c r="AE22" s="696"/>
      <c r="AF22" s="696"/>
      <c r="AG22" s="696"/>
      <c r="AH22" s="696"/>
      <c r="AI22" s="696"/>
      <c r="AJ22" s="696"/>
      <c r="AK22" s="696"/>
      <c r="AL22" s="660">
        <v>27</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650701</v>
      </c>
      <c r="S23" s="658"/>
      <c r="T23" s="658"/>
      <c r="U23" s="658"/>
      <c r="V23" s="658"/>
      <c r="W23" s="658"/>
      <c r="X23" s="658"/>
      <c r="Y23" s="659"/>
      <c r="Z23" s="695">
        <v>2.6</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v>297835</v>
      </c>
      <c r="BH23" s="658"/>
      <c r="BI23" s="658"/>
      <c r="BJ23" s="658"/>
      <c r="BK23" s="658"/>
      <c r="BL23" s="658"/>
      <c r="BM23" s="658"/>
      <c r="BN23" s="659"/>
      <c r="BO23" s="695">
        <v>3.5</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v>464</v>
      </c>
      <c r="S24" s="658"/>
      <c r="T24" s="658"/>
      <c r="U24" s="658"/>
      <c r="V24" s="658"/>
      <c r="W24" s="658"/>
      <c r="X24" s="658"/>
      <c r="Y24" s="659"/>
      <c r="Z24" s="695">
        <v>0</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12220139</v>
      </c>
      <c r="CS24" s="713"/>
      <c r="CT24" s="713"/>
      <c r="CU24" s="713"/>
      <c r="CV24" s="713"/>
      <c r="CW24" s="713"/>
      <c r="CX24" s="713"/>
      <c r="CY24" s="738"/>
      <c r="CZ24" s="739">
        <v>52.5</v>
      </c>
      <c r="DA24" s="721"/>
      <c r="DB24" s="721"/>
      <c r="DC24" s="741"/>
      <c r="DD24" s="737">
        <v>8284349</v>
      </c>
      <c r="DE24" s="713"/>
      <c r="DF24" s="713"/>
      <c r="DG24" s="713"/>
      <c r="DH24" s="713"/>
      <c r="DI24" s="713"/>
      <c r="DJ24" s="713"/>
      <c r="DK24" s="738"/>
      <c r="DL24" s="737">
        <v>7520093</v>
      </c>
      <c r="DM24" s="713"/>
      <c r="DN24" s="713"/>
      <c r="DO24" s="713"/>
      <c r="DP24" s="713"/>
      <c r="DQ24" s="713"/>
      <c r="DR24" s="713"/>
      <c r="DS24" s="713"/>
      <c r="DT24" s="713"/>
      <c r="DU24" s="713"/>
      <c r="DV24" s="738"/>
      <c r="DW24" s="739">
        <v>52</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15365596</v>
      </c>
      <c r="S25" s="658"/>
      <c r="T25" s="658"/>
      <c r="U25" s="658"/>
      <c r="V25" s="658"/>
      <c r="W25" s="658"/>
      <c r="X25" s="658"/>
      <c r="Y25" s="659"/>
      <c r="Z25" s="695">
        <v>61.5</v>
      </c>
      <c r="AA25" s="695"/>
      <c r="AB25" s="695"/>
      <c r="AC25" s="695"/>
      <c r="AD25" s="696">
        <v>14416596</v>
      </c>
      <c r="AE25" s="696"/>
      <c r="AF25" s="696"/>
      <c r="AG25" s="696"/>
      <c r="AH25" s="696"/>
      <c r="AI25" s="696"/>
      <c r="AJ25" s="696"/>
      <c r="AK25" s="696"/>
      <c r="AL25" s="660">
        <v>99.8</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3984747</v>
      </c>
      <c r="CS25" s="670"/>
      <c r="CT25" s="670"/>
      <c r="CU25" s="670"/>
      <c r="CV25" s="670"/>
      <c r="CW25" s="670"/>
      <c r="CX25" s="670"/>
      <c r="CY25" s="671"/>
      <c r="CZ25" s="660">
        <v>17.100000000000001</v>
      </c>
      <c r="DA25" s="672"/>
      <c r="DB25" s="672"/>
      <c r="DC25" s="673"/>
      <c r="DD25" s="663">
        <v>3718109</v>
      </c>
      <c r="DE25" s="670"/>
      <c r="DF25" s="670"/>
      <c r="DG25" s="670"/>
      <c r="DH25" s="670"/>
      <c r="DI25" s="670"/>
      <c r="DJ25" s="670"/>
      <c r="DK25" s="671"/>
      <c r="DL25" s="663">
        <v>3660436</v>
      </c>
      <c r="DM25" s="670"/>
      <c r="DN25" s="670"/>
      <c r="DO25" s="670"/>
      <c r="DP25" s="670"/>
      <c r="DQ25" s="670"/>
      <c r="DR25" s="670"/>
      <c r="DS25" s="670"/>
      <c r="DT25" s="670"/>
      <c r="DU25" s="670"/>
      <c r="DV25" s="671"/>
      <c r="DW25" s="660">
        <v>25.3</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3583</v>
      </c>
      <c r="S26" s="658"/>
      <c r="T26" s="658"/>
      <c r="U26" s="658"/>
      <c r="V26" s="658"/>
      <c r="W26" s="658"/>
      <c r="X26" s="658"/>
      <c r="Y26" s="659"/>
      <c r="Z26" s="695">
        <v>0</v>
      </c>
      <c r="AA26" s="695"/>
      <c r="AB26" s="695"/>
      <c r="AC26" s="695"/>
      <c r="AD26" s="696">
        <v>3583</v>
      </c>
      <c r="AE26" s="696"/>
      <c r="AF26" s="696"/>
      <c r="AG26" s="696"/>
      <c r="AH26" s="696"/>
      <c r="AI26" s="696"/>
      <c r="AJ26" s="696"/>
      <c r="AK26" s="696"/>
      <c r="AL26" s="660">
        <v>0</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2336117</v>
      </c>
      <c r="CS26" s="658"/>
      <c r="CT26" s="658"/>
      <c r="CU26" s="658"/>
      <c r="CV26" s="658"/>
      <c r="CW26" s="658"/>
      <c r="CX26" s="658"/>
      <c r="CY26" s="659"/>
      <c r="CZ26" s="660">
        <v>10</v>
      </c>
      <c r="DA26" s="672"/>
      <c r="DB26" s="672"/>
      <c r="DC26" s="673"/>
      <c r="DD26" s="663">
        <v>2160728</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69477</v>
      </c>
      <c r="S27" s="658"/>
      <c r="T27" s="658"/>
      <c r="U27" s="658"/>
      <c r="V27" s="658"/>
      <c r="W27" s="658"/>
      <c r="X27" s="658"/>
      <c r="Y27" s="659"/>
      <c r="Z27" s="695">
        <v>0.3</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8419346</v>
      </c>
      <c r="BH27" s="658"/>
      <c r="BI27" s="658"/>
      <c r="BJ27" s="658"/>
      <c r="BK27" s="658"/>
      <c r="BL27" s="658"/>
      <c r="BM27" s="658"/>
      <c r="BN27" s="659"/>
      <c r="BO27" s="695">
        <v>100</v>
      </c>
      <c r="BP27" s="695"/>
      <c r="BQ27" s="695"/>
      <c r="BR27" s="695"/>
      <c r="BS27" s="696">
        <v>191453</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5814462</v>
      </c>
      <c r="CS27" s="670"/>
      <c r="CT27" s="670"/>
      <c r="CU27" s="670"/>
      <c r="CV27" s="670"/>
      <c r="CW27" s="670"/>
      <c r="CX27" s="670"/>
      <c r="CY27" s="671"/>
      <c r="CZ27" s="660">
        <v>25</v>
      </c>
      <c r="DA27" s="672"/>
      <c r="DB27" s="672"/>
      <c r="DC27" s="673"/>
      <c r="DD27" s="663">
        <v>2187959</v>
      </c>
      <c r="DE27" s="670"/>
      <c r="DF27" s="670"/>
      <c r="DG27" s="670"/>
      <c r="DH27" s="670"/>
      <c r="DI27" s="670"/>
      <c r="DJ27" s="670"/>
      <c r="DK27" s="671"/>
      <c r="DL27" s="663">
        <v>1481376</v>
      </c>
      <c r="DM27" s="670"/>
      <c r="DN27" s="670"/>
      <c r="DO27" s="670"/>
      <c r="DP27" s="670"/>
      <c r="DQ27" s="670"/>
      <c r="DR27" s="670"/>
      <c r="DS27" s="670"/>
      <c r="DT27" s="670"/>
      <c r="DU27" s="670"/>
      <c r="DV27" s="671"/>
      <c r="DW27" s="660">
        <v>10.3</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148811</v>
      </c>
      <c r="S28" s="658"/>
      <c r="T28" s="658"/>
      <c r="U28" s="658"/>
      <c r="V28" s="658"/>
      <c r="W28" s="658"/>
      <c r="X28" s="658"/>
      <c r="Y28" s="659"/>
      <c r="Z28" s="695">
        <v>0.6</v>
      </c>
      <c r="AA28" s="695"/>
      <c r="AB28" s="695"/>
      <c r="AC28" s="695"/>
      <c r="AD28" s="696">
        <v>15351</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2420930</v>
      </c>
      <c r="CS28" s="658"/>
      <c r="CT28" s="658"/>
      <c r="CU28" s="658"/>
      <c r="CV28" s="658"/>
      <c r="CW28" s="658"/>
      <c r="CX28" s="658"/>
      <c r="CY28" s="659"/>
      <c r="CZ28" s="660">
        <v>10.4</v>
      </c>
      <c r="DA28" s="672"/>
      <c r="DB28" s="672"/>
      <c r="DC28" s="673"/>
      <c r="DD28" s="663">
        <v>2378281</v>
      </c>
      <c r="DE28" s="658"/>
      <c r="DF28" s="658"/>
      <c r="DG28" s="658"/>
      <c r="DH28" s="658"/>
      <c r="DI28" s="658"/>
      <c r="DJ28" s="658"/>
      <c r="DK28" s="659"/>
      <c r="DL28" s="663">
        <v>2378281</v>
      </c>
      <c r="DM28" s="658"/>
      <c r="DN28" s="658"/>
      <c r="DO28" s="658"/>
      <c r="DP28" s="658"/>
      <c r="DQ28" s="658"/>
      <c r="DR28" s="658"/>
      <c r="DS28" s="658"/>
      <c r="DT28" s="658"/>
      <c r="DU28" s="658"/>
      <c r="DV28" s="659"/>
      <c r="DW28" s="660">
        <v>16.5</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29125</v>
      </c>
      <c r="S29" s="658"/>
      <c r="T29" s="658"/>
      <c r="U29" s="658"/>
      <c r="V29" s="658"/>
      <c r="W29" s="658"/>
      <c r="X29" s="658"/>
      <c r="Y29" s="659"/>
      <c r="Z29" s="695">
        <v>0.1</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2420930</v>
      </c>
      <c r="CS29" s="670"/>
      <c r="CT29" s="670"/>
      <c r="CU29" s="670"/>
      <c r="CV29" s="670"/>
      <c r="CW29" s="670"/>
      <c r="CX29" s="670"/>
      <c r="CY29" s="671"/>
      <c r="CZ29" s="660">
        <v>10.4</v>
      </c>
      <c r="DA29" s="672"/>
      <c r="DB29" s="672"/>
      <c r="DC29" s="673"/>
      <c r="DD29" s="663">
        <v>2378281</v>
      </c>
      <c r="DE29" s="670"/>
      <c r="DF29" s="670"/>
      <c r="DG29" s="670"/>
      <c r="DH29" s="670"/>
      <c r="DI29" s="670"/>
      <c r="DJ29" s="670"/>
      <c r="DK29" s="671"/>
      <c r="DL29" s="663">
        <v>2378281</v>
      </c>
      <c r="DM29" s="670"/>
      <c r="DN29" s="670"/>
      <c r="DO29" s="670"/>
      <c r="DP29" s="670"/>
      <c r="DQ29" s="670"/>
      <c r="DR29" s="670"/>
      <c r="DS29" s="670"/>
      <c r="DT29" s="670"/>
      <c r="DU29" s="670"/>
      <c r="DV29" s="671"/>
      <c r="DW29" s="660">
        <v>16.5</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4188532</v>
      </c>
      <c r="S30" s="658"/>
      <c r="T30" s="658"/>
      <c r="U30" s="658"/>
      <c r="V30" s="658"/>
      <c r="W30" s="658"/>
      <c r="X30" s="658"/>
      <c r="Y30" s="659"/>
      <c r="Z30" s="695">
        <v>16.8</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2324701</v>
      </c>
      <c r="CS30" s="658"/>
      <c r="CT30" s="658"/>
      <c r="CU30" s="658"/>
      <c r="CV30" s="658"/>
      <c r="CW30" s="658"/>
      <c r="CX30" s="658"/>
      <c r="CY30" s="659"/>
      <c r="CZ30" s="660">
        <v>10</v>
      </c>
      <c r="DA30" s="672"/>
      <c r="DB30" s="672"/>
      <c r="DC30" s="673"/>
      <c r="DD30" s="663">
        <v>2282446</v>
      </c>
      <c r="DE30" s="658"/>
      <c r="DF30" s="658"/>
      <c r="DG30" s="658"/>
      <c r="DH30" s="658"/>
      <c r="DI30" s="658"/>
      <c r="DJ30" s="658"/>
      <c r="DK30" s="659"/>
      <c r="DL30" s="663">
        <v>2282446</v>
      </c>
      <c r="DM30" s="658"/>
      <c r="DN30" s="658"/>
      <c r="DO30" s="658"/>
      <c r="DP30" s="658"/>
      <c r="DQ30" s="658"/>
      <c r="DR30" s="658"/>
      <c r="DS30" s="658"/>
      <c r="DT30" s="658"/>
      <c r="DU30" s="658"/>
      <c r="DV30" s="659"/>
      <c r="DW30" s="660">
        <v>15.8</v>
      </c>
      <c r="DX30" s="672"/>
      <c r="DY30" s="672"/>
      <c r="DZ30" s="672"/>
      <c r="EA30" s="672"/>
      <c r="EB30" s="672"/>
      <c r="EC30" s="684"/>
    </row>
    <row r="31" spans="2:133" ht="11.25" customHeight="1" x14ac:dyDescent="0.15">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298</v>
      </c>
      <c r="AQ31" s="730"/>
      <c r="AR31" s="730"/>
      <c r="AS31" s="730"/>
      <c r="AT31" s="731" t="s">
        <v>299</v>
      </c>
      <c r="AU31" s="206"/>
      <c r="AV31" s="206"/>
      <c r="AW31" s="206"/>
      <c r="AX31" s="715" t="s">
        <v>177</v>
      </c>
      <c r="AY31" s="716"/>
      <c r="AZ31" s="716"/>
      <c r="BA31" s="716"/>
      <c r="BB31" s="716"/>
      <c r="BC31" s="716"/>
      <c r="BD31" s="716"/>
      <c r="BE31" s="716"/>
      <c r="BF31" s="717"/>
      <c r="BG31" s="719">
        <v>98.7</v>
      </c>
      <c r="BH31" s="720"/>
      <c r="BI31" s="720"/>
      <c r="BJ31" s="720"/>
      <c r="BK31" s="720"/>
      <c r="BL31" s="720"/>
      <c r="BM31" s="721">
        <v>96.6</v>
      </c>
      <c r="BN31" s="720"/>
      <c r="BO31" s="720"/>
      <c r="BP31" s="720"/>
      <c r="BQ31" s="722"/>
      <c r="BR31" s="719">
        <v>98.8</v>
      </c>
      <c r="BS31" s="720"/>
      <c r="BT31" s="720"/>
      <c r="BU31" s="720"/>
      <c r="BV31" s="720"/>
      <c r="BW31" s="720"/>
      <c r="BX31" s="721">
        <v>96.6</v>
      </c>
      <c r="BY31" s="720"/>
      <c r="BZ31" s="720"/>
      <c r="CA31" s="720"/>
      <c r="CB31" s="722"/>
      <c r="CD31" s="678"/>
      <c r="CE31" s="679"/>
      <c r="CF31" s="654" t="s">
        <v>300</v>
      </c>
      <c r="CG31" s="655"/>
      <c r="CH31" s="655"/>
      <c r="CI31" s="655"/>
      <c r="CJ31" s="655"/>
      <c r="CK31" s="655"/>
      <c r="CL31" s="655"/>
      <c r="CM31" s="655"/>
      <c r="CN31" s="655"/>
      <c r="CO31" s="655"/>
      <c r="CP31" s="655"/>
      <c r="CQ31" s="656"/>
      <c r="CR31" s="657">
        <v>96229</v>
      </c>
      <c r="CS31" s="670"/>
      <c r="CT31" s="670"/>
      <c r="CU31" s="670"/>
      <c r="CV31" s="670"/>
      <c r="CW31" s="670"/>
      <c r="CX31" s="670"/>
      <c r="CY31" s="671"/>
      <c r="CZ31" s="660">
        <v>0.4</v>
      </c>
      <c r="DA31" s="672"/>
      <c r="DB31" s="672"/>
      <c r="DC31" s="673"/>
      <c r="DD31" s="663">
        <v>95835</v>
      </c>
      <c r="DE31" s="670"/>
      <c r="DF31" s="670"/>
      <c r="DG31" s="670"/>
      <c r="DH31" s="670"/>
      <c r="DI31" s="670"/>
      <c r="DJ31" s="670"/>
      <c r="DK31" s="671"/>
      <c r="DL31" s="663">
        <v>95835</v>
      </c>
      <c r="DM31" s="670"/>
      <c r="DN31" s="670"/>
      <c r="DO31" s="670"/>
      <c r="DP31" s="670"/>
      <c r="DQ31" s="670"/>
      <c r="DR31" s="670"/>
      <c r="DS31" s="670"/>
      <c r="DT31" s="670"/>
      <c r="DU31" s="670"/>
      <c r="DV31" s="671"/>
      <c r="DW31" s="660">
        <v>0.7</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1668436</v>
      </c>
      <c r="S32" s="658"/>
      <c r="T32" s="658"/>
      <c r="U32" s="658"/>
      <c r="V32" s="658"/>
      <c r="W32" s="658"/>
      <c r="X32" s="658"/>
      <c r="Y32" s="659"/>
      <c r="Z32" s="695">
        <v>6.7</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202" t="s">
        <v>302</v>
      </c>
      <c r="AX32" s="654" t="s">
        <v>303</v>
      </c>
      <c r="AY32" s="655"/>
      <c r="AZ32" s="655"/>
      <c r="BA32" s="655"/>
      <c r="BB32" s="655"/>
      <c r="BC32" s="655"/>
      <c r="BD32" s="655"/>
      <c r="BE32" s="655"/>
      <c r="BF32" s="656"/>
      <c r="BG32" s="723">
        <v>98.3</v>
      </c>
      <c r="BH32" s="670"/>
      <c r="BI32" s="670"/>
      <c r="BJ32" s="670"/>
      <c r="BK32" s="670"/>
      <c r="BL32" s="670"/>
      <c r="BM32" s="661">
        <v>96.4</v>
      </c>
      <c r="BN32" s="670"/>
      <c r="BO32" s="670"/>
      <c r="BP32" s="670"/>
      <c r="BQ32" s="693"/>
      <c r="BR32" s="723">
        <v>98.4</v>
      </c>
      <c r="BS32" s="670"/>
      <c r="BT32" s="670"/>
      <c r="BU32" s="670"/>
      <c r="BV32" s="670"/>
      <c r="BW32" s="670"/>
      <c r="BX32" s="661">
        <v>96.5</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27173</v>
      </c>
      <c r="S33" s="658"/>
      <c r="T33" s="658"/>
      <c r="U33" s="658"/>
      <c r="V33" s="658"/>
      <c r="W33" s="658"/>
      <c r="X33" s="658"/>
      <c r="Y33" s="659"/>
      <c r="Z33" s="695">
        <v>0.1</v>
      </c>
      <c r="AA33" s="695"/>
      <c r="AB33" s="695"/>
      <c r="AC33" s="695"/>
      <c r="AD33" s="696">
        <v>14762</v>
      </c>
      <c r="AE33" s="696"/>
      <c r="AF33" s="696"/>
      <c r="AG33" s="696"/>
      <c r="AH33" s="696"/>
      <c r="AI33" s="696"/>
      <c r="AJ33" s="696"/>
      <c r="AK33" s="696"/>
      <c r="AL33" s="660">
        <v>0.1</v>
      </c>
      <c r="AM33" s="661"/>
      <c r="AN33" s="661"/>
      <c r="AO33" s="697"/>
      <c r="AP33" s="700"/>
      <c r="AQ33" s="701"/>
      <c r="AR33" s="701"/>
      <c r="AS33" s="701"/>
      <c r="AT33" s="733"/>
      <c r="AU33" s="207"/>
      <c r="AV33" s="207"/>
      <c r="AW33" s="207"/>
      <c r="AX33" s="638" t="s">
        <v>306</v>
      </c>
      <c r="AY33" s="639"/>
      <c r="AZ33" s="639"/>
      <c r="BA33" s="639"/>
      <c r="BB33" s="639"/>
      <c r="BC33" s="639"/>
      <c r="BD33" s="639"/>
      <c r="BE33" s="639"/>
      <c r="BF33" s="640"/>
      <c r="BG33" s="718">
        <v>98.8</v>
      </c>
      <c r="BH33" s="642"/>
      <c r="BI33" s="642"/>
      <c r="BJ33" s="642"/>
      <c r="BK33" s="642"/>
      <c r="BL33" s="642"/>
      <c r="BM33" s="688">
        <v>96.8</v>
      </c>
      <c r="BN33" s="642"/>
      <c r="BO33" s="642"/>
      <c r="BP33" s="642"/>
      <c r="BQ33" s="705"/>
      <c r="BR33" s="718">
        <v>99</v>
      </c>
      <c r="BS33" s="642"/>
      <c r="BT33" s="642"/>
      <c r="BU33" s="642"/>
      <c r="BV33" s="642"/>
      <c r="BW33" s="642"/>
      <c r="BX33" s="688">
        <v>96.7</v>
      </c>
      <c r="BY33" s="642"/>
      <c r="BZ33" s="642"/>
      <c r="CA33" s="642"/>
      <c r="CB33" s="705"/>
      <c r="CD33" s="654" t="s">
        <v>307</v>
      </c>
      <c r="CE33" s="655"/>
      <c r="CF33" s="655"/>
      <c r="CG33" s="655"/>
      <c r="CH33" s="655"/>
      <c r="CI33" s="655"/>
      <c r="CJ33" s="655"/>
      <c r="CK33" s="655"/>
      <c r="CL33" s="655"/>
      <c r="CM33" s="655"/>
      <c r="CN33" s="655"/>
      <c r="CO33" s="655"/>
      <c r="CP33" s="655"/>
      <c r="CQ33" s="656"/>
      <c r="CR33" s="657">
        <v>8388282</v>
      </c>
      <c r="CS33" s="670"/>
      <c r="CT33" s="670"/>
      <c r="CU33" s="670"/>
      <c r="CV33" s="670"/>
      <c r="CW33" s="670"/>
      <c r="CX33" s="670"/>
      <c r="CY33" s="671"/>
      <c r="CZ33" s="660">
        <v>36</v>
      </c>
      <c r="DA33" s="672"/>
      <c r="DB33" s="672"/>
      <c r="DC33" s="673"/>
      <c r="DD33" s="663">
        <v>7106691</v>
      </c>
      <c r="DE33" s="670"/>
      <c r="DF33" s="670"/>
      <c r="DG33" s="670"/>
      <c r="DH33" s="670"/>
      <c r="DI33" s="670"/>
      <c r="DJ33" s="670"/>
      <c r="DK33" s="671"/>
      <c r="DL33" s="663">
        <v>5919764</v>
      </c>
      <c r="DM33" s="670"/>
      <c r="DN33" s="670"/>
      <c r="DO33" s="670"/>
      <c r="DP33" s="670"/>
      <c r="DQ33" s="670"/>
      <c r="DR33" s="670"/>
      <c r="DS33" s="670"/>
      <c r="DT33" s="670"/>
      <c r="DU33" s="670"/>
      <c r="DV33" s="671"/>
      <c r="DW33" s="660">
        <v>41</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279634</v>
      </c>
      <c r="S34" s="658"/>
      <c r="T34" s="658"/>
      <c r="U34" s="658"/>
      <c r="V34" s="658"/>
      <c r="W34" s="658"/>
      <c r="X34" s="658"/>
      <c r="Y34" s="659"/>
      <c r="Z34" s="695">
        <v>1.1000000000000001</v>
      </c>
      <c r="AA34" s="695"/>
      <c r="AB34" s="695"/>
      <c r="AC34" s="695"/>
      <c r="AD34" s="696" t="s">
        <v>122</v>
      </c>
      <c r="AE34" s="696"/>
      <c r="AF34" s="696"/>
      <c r="AG34" s="696"/>
      <c r="AH34" s="696"/>
      <c r="AI34" s="696"/>
      <c r="AJ34" s="696"/>
      <c r="AK34" s="696"/>
      <c r="AL34" s="660" t="s">
        <v>122</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2957920</v>
      </c>
      <c r="CS34" s="658"/>
      <c r="CT34" s="658"/>
      <c r="CU34" s="658"/>
      <c r="CV34" s="658"/>
      <c r="CW34" s="658"/>
      <c r="CX34" s="658"/>
      <c r="CY34" s="659"/>
      <c r="CZ34" s="660">
        <v>12.7</v>
      </c>
      <c r="DA34" s="672"/>
      <c r="DB34" s="672"/>
      <c r="DC34" s="673"/>
      <c r="DD34" s="663">
        <v>2345278</v>
      </c>
      <c r="DE34" s="658"/>
      <c r="DF34" s="658"/>
      <c r="DG34" s="658"/>
      <c r="DH34" s="658"/>
      <c r="DI34" s="658"/>
      <c r="DJ34" s="658"/>
      <c r="DK34" s="659"/>
      <c r="DL34" s="663">
        <v>2084611</v>
      </c>
      <c r="DM34" s="658"/>
      <c r="DN34" s="658"/>
      <c r="DO34" s="658"/>
      <c r="DP34" s="658"/>
      <c r="DQ34" s="658"/>
      <c r="DR34" s="658"/>
      <c r="DS34" s="658"/>
      <c r="DT34" s="658"/>
      <c r="DU34" s="658"/>
      <c r="DV34" s="659"/>
      <c r="DW34" s="660">
        <v>14.4</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261399</v>
      </c>
      <c r="S35" s="658"/>
      <c r="T35" s="658"/>
      <c r="U35" s="658"/>
      <c r="V35" s="658"/>
      <c r="W35" s="658"/>
      <c r="X35" s="658"/>
      <c r="Y35" s="659"/>
      <c r="Z35" s="695">
        <v>1</v>
      </c>
      <c r="AA35" s="695"/>
      <c r="AB35" s="695"/>
      <c r="AC35" s="695"/>
      <c r="AD35" s="696" t="s">
        <v>122</v>
      </c>
      <c r="AE35" s="696"/>
      <c r="AF35" s="696"/>
      <c r="AG35" s="696"/>
      <c r="AH35" s="696"/>
      <c r="AI35" s="696"/>
      <c r="AJ35" s="696"/>
      <c r="AK35" s="696"/>
      <c r="AL35" s="660" t="s">
        <v>122</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138727</v>
      </c>
      <c r="CS35" s="670"/>
      <c r="CT35" s="670"/>
      <c r="CU35" s="670"/>
      <c r="CV35" s="670"/>
      <c r="CW35" s="670"/>
      <c r="CX35" s="670"/>
      <c r="CY35" s="671"/>
      <c r="CZ35" s="660">
        <v>0.6</v>
      </c>
      <c r="DA35" s="672"/>
      <c r="DB35" s="672"/>
      <c r="DC35" s="673"/>
      <c r="DD35" s="663">
        <v>113264</v>
      </c>
      <c r="DE35" s="670"/>
      <c r="DF35" s="670"/>
      <c r="DG35" s="670"/>
      <c r="DH35" s="670"/>
      <c r="DI35" s="670"/>
      <c r="DJ35" s="670"/>
      <c r="DK35" s="671"/>
      <c r="DL35" s="663">
        <v>113264</v>
      </c>
      <c r="DM35" s="670"/>
      <c r="DN35" s="670"/>
      <c r="DO35" s="670"/>
      <c r="DP35" s="670"/>
      <c r="DQ35" s="670"/>
      <c r="DR35" s="670"/>
      <c r="DS35" s="670"/>
      <c r="DT35" s="670"/>
      <c r="DU35" s="670"/>
      <c r="DV35" s="671"/>
      <c r="DW35" s="660">
        <v>0.8</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1615651</v>
      </c>
      <c r="S36" s="658"/>
      <c r="T36" s="658"/>
      <c r="U36" s="658"/>
      <c r="V36" s="658"/>
      <c r="W36" s="658"/>
      <c r="X36" s="658"/>
      <c r="Y36" s="659"/>
      <c r="Z36" s="695">
        <v>6.5</v>
      </c>
      <c r="AA36" s="695"/>
      <c r="AB36" s="695"/>
      <c r="AC36" s="695"/>
      <c r="AD36" s="696" t="s">
        <v>122</v>
      </c>
      <c r="AE36" s="696"/>
      <c r="AF36" s="696"/>
      <c r="AG36" s="696"/>
      <c r="AH36" s="696"/>
      <c r="AI36" s="696"/>
      <c r="AJ36" s="696"/>
      <c r="AK36" s="696"/>
      <c r="AL36" s="660" t="s">
        <v>122</v>
      </c>
      <c r="AM36" s="661"/>
      <c r="AN36" s="661"/>
      <c r="AO36" s="697"/>
      <c r="AP36" s="210"/>
      <c r="AQ36" s="706" t="s">
        <v>315</v>
      </c>
      <c r="AR36" s="707"/>
      <c r="AS36" s="707"/>
      <c r="AT36" s="707"/>
      <c r="AU36" s="707"/>
      <c r="AV36" s="707"/>
      <c r="AW36" s="707"/>
      <c r="AX36" s="707"/>
      <c r="AY36" s="708"/>
      <c r="AZ36" s="712">
        <v>2552653</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54033</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3371024</v>
      </c>
      <c r="CS36" s="658"/>
      <c r="CT36" s="658"/>
      <c r="CU36" s="658"/>
      <c r="CV36" s="658"/>
      <c r="CW36" s="658"/>
      <c r="CX36" s="658"/>
      <c r="CY36" s="659"/>
      <c r="CZ36" s="660">
        <v>14.5</v>
      </c>
      <c r="DA36" s="672"/>
      <c r="DB36" s="672"/>
      <c r="DC36" s="673"/>
      <c r="DD36" s="663">
        <v>3117190</v>
      </c>
      <c r="DE36" s="658"/>
      <c r="DF36" s="658"/>
      <c r="DG36" s="658"/>
      <c r="DH36" s="658"/>
      <c r="DI36" s="658"/>
      <c r="DJ36" s="658"/>
      <c r="DK36" s="659"/>
      <c r="DL36" s="663">
        <v>2341985</v>
      </c>
      <c r="DM36" s="658"/>
      <c r="DN36" s="658"/>
      <c r="DO36" s="658"/>
      <c r="DP36" s="658"/>
      <c r="DQ36" s="658"/>
      <c r="DR36" s="658"/>
      <c r="DS36" s="658"/>
      <c r="DT36" s="658"/>
      <c r="DU36" s="658"/>
      <c r="DV36" s="659"/>
      <c r="DW36" s="660">
        <v>16.2</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467517</v>
      </c>
      <c r="S37" s="658"/>
      <c r="T37" s="658"/>
      <c r="U37" s="658"/>
      <c r="V37" s="658"/>
      <c r="W37" s="658"/>
      <c r="X37" s="658"/>
      <c r="Y37" s="659"/>
      <c r="Z37" s="695">
        <v>1.9</v>
      </c>
      <c r="AA37" s="695"/>
      <c r="AB37" s="695"/>
      <c r="AC37" s="695"/>
      <c r="AD37" s="696">
        <v>1837</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763643</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44959</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1444543</v>
      </c>
      <c r="CS37" s="670"/>
      <c r="CT37" s="670"/>
      <c r="CU37" s="670"/>
      <c r="CV37" s="670"/>
      <c r="CW37" s="670"/>
      <c r="CX37" s="670"/>
      <c r="CY37" s="671"/>
      <c r="CZ37" s="660">
        <v>6.2</v>
      </c>
      <c r="DA37" s="672"/>
      <c r="DB37" s="672"/>
      <c r="DC37" s="673"/>
      <c r="DD37" s="663">
        <v>1444543</v>
      </c>
      <c r="DE37" s="670"/>
      <c r="DF37" s="670"/>
      <c r="DG37" s="670"/>
      <c r="DH37" s="670"/>
      <c r="DI37" s="670"/>
      <c r="DJ37" s="670"/>
      <c r="DK37" s="671"/>
      <c r="DL37" s="663">
        <v>1400797</v>
      </c>
      <c r="DM37" s="670"/>
      <c r="DN37" s="670"/>
      <c r="DO37" s="670"/>
      <c r="DP37" s="670"/>
      <c r="DQ37" s="670"/>
      <c r="DR37" s="670"/>
      <c r="DS37" s="670"/>
      <c r="DT37" s="670"/>
      <c r="DU37" s="670"/>
      <c r="DV37" s="671"/>
      <c r="DW37" s="660">
        <v>9.6999999999999993</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870900</v>
      </c>
      <c r="S38" s="658"/>
      <c r="T38" s="658"/>
      <c r="U38" s="658"/>
      <c r="V38" s="658"/>
      <c r="W38" s="658"/>
      <c r="X38" s="658"/>
      <c r="Y38" s="659"/>
      <c r="Z38" s="695">
        <v>3.5</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20063</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7859</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1768947</v>
      </c>
      <c r="CS38" s="658"/>
      <c r="CT38" s="658"/>
      <c r="CU38" s="658"/>
      <c r="CV38" s="658"/>
      <c r="CW38" s="658"/>
      <c r="CX38" s="658"/>
      <c r="CY38" s="659"/>
      <c r="CZ38" s="660">
        <v>7.6</v>
      </c>
      <c r="DA38" s="672"/>
      <c r="DB38" s="672"/>
      <c r="DC38" s="673"/>
      <c r="DD38" s="663">
        <v>1411940</v>
      </c>
      <c r="DE38" s="658"/>
      <c r="DF38" s="658"/>
      <c r="DG38" s="658"/>
      <c r="DH38" s="658"/>
      <c r="DI38" s="658"/>
      <c r="DJ38" s="658"/>
      <c r="DK38" s="659"/>
      <c r="DL38" s="663">
        <v>1379904</v>
      </c>
      <c r="DM38" s="658"/>
      <c r="DN38" s="658"/>
      <c r="DO38" s="658"/>
      <c r="DP38" s="658"/>
      <c r="DQ38" s="658"/>
      <c r="DR38" s="658"/>
      <c r="DS38" s="658"/>
      <c r="DT38" s="658"/>
      <c r="DU38" s="658"/>
      <c r="DV38" s="659"/>
      <c r="DW38" s="660">
        <v>9.5</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t="s">
        <v>122</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12573</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139664</v>
      </c>
      <c r="CS39" s="670"/>
      <c r="CT39" s="670"/>
      <c r="CU39" s="670"/>
      <c r="CV39" s="670"/>
      <c r="CW39" s="670"/>
      <c r="CX39" s="670"/>
      <c r="CY39" s="671"/>
      <c r="CZ39" s="660">
        <v>0.6</v>
      </c>
      <c r="DA39" s="672"/>
      <c r="DB39" s="672"/>
      <c r="DC39" s="673"/>
      <c r="DD39" s="663">
        <v>119019</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t="s">
        <v>122</v>
      </c>
      <c r="S40" s="658"/>
      <c r="T40" s="658"/>
      <c r="U40" s="658"/>
      <c r="V40" s="658"/>
      <c r="W40" s="658"/>
      <c r="X40" s="658"/>
      <c r="Y40" s="659"/>
      <c r="Z40" s="695" t="s">
        <v>122</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110</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12000</v>
      </c>
      <c r="CS40" s="658"/>
      <c r="CT40" s="658"/>
      <c r="CU40" s="658"/>
      <c r="CV40" s="658"/>
      <c r="CW40" s="658"/>
      <c r="CX40" s="658"/>
      <c r="CY40" s="659"/>
      <c r="CZ40" s="660">
        <v>0.1</v>
      </c>
      <c r="DA40" s="672"/>
      <c r="DB40" s="672"/>
      <c r="DC40" s="673"/>
      <c r="DD40" s="663" t="s">
        <v>122</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24995834</v>
      </c>
      <c r="S41" s="682"/>
      <c r="T41" s="682"/>
      <c r="U41" s="682"/>
      <c r="V41" s="682"/>
      <c r="W41" s="682"/>
      <c r="X41" s="682"/>
      <c r="Y41" s="685"/>
      <c r="Z41" s="686">
        <v>100</v>
      </c>
      <c r="AA41" s="686"/>
      <c r="AB41" s="686"/>
      <c r="AC41" s="686"/>
      <c r="AD41" s="687">
        <v>14452129</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403526</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t="s">
        <v>122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1365421</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293</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2677873</v>
      </c>
      <c r="CS42" s="670"/>
      <c r="CT42" s="670"/>
      <c r="CU42" s="670"/>
      <c r="CV42" s="670"/>
      <c r="CW42" s="670"/>
      <c r="CX42" s="670"/>
      <c r="CY42" s="671"/>
      <c r="CZ42" s="660">
        <v>11.5</v>
      </c>
      <c r="DA42" s="672"/>
      <c r="DB42" s="672"/>
      <c r="DC42" s="673"/>
      <c r="DD42" s="663">
        <v>789928</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38836</v>
      </c>
      <c r="CS43" s="670"/>
      <c r="CT43" s="670"/>
      <c r="CU43" s="670"/>
      <c r="CV43" s="670"/>
      <c r="CW43" s="670"/>
      <c r="CX43" s="670"/>
      <c r="CY43" s="671"/>
      <c r="CZ43" s="660">
        <v>0.2</v>
      </c>
      <c r="DA43" s="672"/>
      <c r="DB43" s="672"/>
      <c r="DC43" s="673"/>
      <c r="DD43" s="663">
        <v>38836</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2677873</v>
      </c>
      <c r="CS44" s="658"/>
      <c r="CT44" s="658"/>
      <c r="CU44" s="658"/>
      <c r="CV44" s="658"/>
      <c r="CW44" s="658"/>
      <c r="CX44" s="658"/>
      <c r="CY44" s="659"/>
      <c r="CZ44" s="660">
        <v>11.5</v>
      </c>
      <c r="DA44" s="661"/>
      <c r="DB44" s="661"/>
      <c r="DC44" s="662"/>
      <c r="DD44" s="663">
        <v>789928</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1072798</v>
      </c>
      <c r="CS45" s="670"/>
      <c r="CT45" s="670"/>
      <c r="CU45" s="670"/>
      <c r="CV45" s="670"/>
      <c r="CW45" s="670"/>
      <c r="CX45" s="670"/>
      <c r="CY45" s="671"/>
      <c r="CZ45" s="660">
        <v>4.5999999999999996</v>
      </c>
      <c r="DA45" s="672"/>
      <c r="DB45" s="672"/>
      <c r="DC45" s="673"/>
      <c r="DD45" s="663">
        <v>37903</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1586961</v>
      </c>
      <c r="CS46" s="658"/>
      <c r="CT46" s="658"/>
      <c r="CU46" s="658"/>
      <c r="CV46" s="658"/>
      <c r="CW46" s="658"/>
      <c r="CX46" s="658"/>
      <c r="CY46" s="659"/>
      <c r="CZ46" s="660">
        <v>6.8</v>
      </c>
      <c r="DA46" s="661"/>
      <c r="DB46" s="661"/>
      <c r="DC46" s="662"/>
      <c r="DD46" s="663">
        <v>735835</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t="s">
        <v>122</v>
      </c>
      <c r="CS47" s="670"/>
      <c r="CT47" s="670"/>
      <c r="CU47" s="670"/>
      <c r="CV47" s="670"/>
      <c r="CW47" s="670"/>
      <c r="CX47" s="670"/>
      <c r="CY47" s="671"/>
      <c r="CZ47" s="660" t="s">
        <v>122</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23286294</v>
      </c>
      <c r="CS49" s="642"/>
      <c r="CT49" s="642"/>
      <c r="CU49" s="642"/>
      <c r="CV49" s="642"/>
      <c r="CW49" s="642"/>
      <c r="CX49" s="642"/>
      <c r="CY49" s="643"/>
      <c r="CZ49" s="644">
        <v>100</v>
      </c>
      <c r="DA49" s="645"/>
      <c r="DB49" s="645"/>
      <c r="DC49" s="646"/>
      <c r="DD49" s="647">
        <v>16180968</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rU9CgLoHDkqToCTG4tEJNpRPHHYOUW6SdVrxARED70zLLp1XSSSeAW+zadR0VELRQpq++KYkrieqHDXe8YMzQ==" saltValue="3WnWtlQYJ7E0+fdu58XwH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374</v>
      </c>
      <c r="C7" s="1084"/>
      <c r="D7" s="1084"/>
      <c r="E7" s="1084"/>
      <c r="F7" s="1084"/>
      <c r="G7" s="1084"/>
      <c r="H7" s="1084"/>
      <c r="I7" s="1084"/>
      <c r="J7" s="1084"/>
      <c r="K7" s="1084"/>
      <c r="L7" s="1084"/>
      <c r="M7" s="1084"/>
      <c r="N7" s="1084"/>
      <c r="O7" s="1084"/>
      <c r="P7" s="1085"/>
      <c r="Q7" s="1138">
        <v>25012</v>
      </c>
      <c r="R7" s="1139"/>
      <c r="S7" s="1139"/>
      <c r="T7" s="1139"/>
      <c r="U7" s="1139"/>
      <c r="V7" s="1139">
        <v>23303</v>
      </c>
      <c r="W7" s="1139"/>
      <c r="X7" s="1139"/>
      <c r="Y7" s="1139"/>
      <c r="Z7" s="1139"/>
      <c r="AA7" s="1139">
        <v>1710</v>
      </c>
      <c r="AB7" s="1139"/>
      <c r="AC7" s="1139"/>
      <c r="AD7" s="1139"/>
      <c r="AE7" s="1140"/>
      <c r="AF7" s="1141">
        <v>1269</v>
      </c>
      <c r="AG7" s="1142"/>
      <c r="AH7" s="1142"/>
      <c r="AI7" s="1142"/>
      <c r="AJ7" s="1143"/>
      <c r="AK7" s="1144">
        <v>261</v>
      </c>
      <c r="AL7" s="1145"/>
      <c r="AM7" s="1145"/>
      <c r="AN7" s="1145"/>
      <c r="AO7" s="1145"/>
      <c r="AP7" s="1145">
        <v>24655</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562</v>
      </c>
      <c r="BT7" s="1136"/>
      <c r="BU7" s="1136"/>
      <c r="BV7" s="1136"/>
      <c r="BW7" s="1136"/>
      <c r="BX7" s="1136"/>
      <c r="BY7" s="1136"/>
      <c r="BZ7" s="1136"/>
      <c r="CA7" s="1136"/>
      <c r="CB7" s="1136"/>
      <c r="CC7" s="1136"/>
      <c r="CD7" s="1136"/>
      <c r="CE7" s="1136"/>
      <c r="CF7" s="1136"/>
      <c r="CG7" s="1148"/>
      <c r="CH7" s="1132">
        <v>-58</v>
      </c>
      <c r="CI7" s="1133"/>
      <c r="CJ7" s="1133"/>
      <c r="CK7" s="1133"/>
      <c r="CL7" s="1134"/>
      <c r="CM7" s="1132">
        <v>15</v>
      </c>
      <c r="CN7" s="1133"/>
      <c r="CO7" s="1133"/>
      <c r="CP7" s="1133"/>
      <c r="CQ7" s="1134"/>
      <c r="CR7" s="1132">
        <v>10</v>
      </c>
      <c r="CS7" s="1133"/>
      <c r="CT7" s="1133"/>
      <c r="CU7" s="1133"/>
      <c r="CV7" s="1134"/>
      <c r="CW7" s="1132">
        <v>102</v>
      </c>
      <c r="CX7" s="1133"/>
      <c r="CY7" s="1133"/>
      <c r="CZ7" s="1133"/>
      <c r="DA7" s="1134"/>
      <c r="DB7" s="1132" t="s">
        <v>561</v>
      </c>
      <c r="DC7" s="1133"/>
      <c r="DD7" s="1133"/>
      <c r="DE7" s="1133"/>
      <c r="DF7" s="1134"/>
      <c r="DG7" s="1132" t="s">
        <v>561</v>
      </c>
      <c r="DH7" s="1133"/>
      <c r="DI7" s="1133"/>
      <c r="DJ7" s="1133"/>
      <c r="DK7" s="1134"/>
      <c r="DL7" s="1132" t="s">
        <v>561</v>
      </c>
      <c r="DM7" s="1133"/>
      <c r="DN7" s="1133"/>
      <c r="DO7" s="1133"/>
      <c r="DP7" s="1134"/>
      <c r="DQ7" s="1132">
        <v>161</v>
      </c>
      <c r="DR7" s="1133"/>
      <c r="DS7" s="1133"/>
      <c r="DT7" s="1133"/>
      <c r="DU7" s="1134"/>
      <c r="DV7" s="1135"/>
      <c r="DW7" s="1136"/>
      <c r="DX7" s="1136"/>
      <c r="DY7" s="1136"/>
      <c r="DZ7" s="1137"/>
      <c r="EA7" s="222"/>
    </row>
    <row r="8" spans="1:131" s="223" customFormat="1" ht="26.25" customHeight="1" x14ac:dyDescent="0.15">
      <c r="A8" s="226">
        <v>2</v>
      </c>
      <c r="B8" s="1066"/>
      <c r="C8" s="1067"/>
      <c r="D8" s="1067"/>
      <c r="E8" s="1067"/>
      <c r="F8" s="1067"/>
      <c r="G8" s="1067"/>
      <c r="H8" s="1067"/>
      <c r="I8" s="1067"/>
      <c r="J8" s="1067"/>
      <c r="K8" s="1067"/>
      <c r="L8" s="1067"/>
      <c r="M8" s="1067"/>
      <c r="N8" s="1067"/>
      <c r="O8" s="1067"/>
      <c r="P8" s="1068"/>
      <c r="Q8" s="1074"/>
      <c r="R8" s="1075"/>
      <c r="S8" s="1075"/>
      <c r="T8" s="1075"/>
      <c r="U8" s="1075"/>
      <c r="V8" s="1075"/>
      <c r="W8" s="1075"/>
      <c r="X8" s="1075"/>
      <c r="Y8" s="1075"/>
      <c r="Z8" s="1075"/>
      <c r="AA8" s="1075"/>
      <c r="AB8" s="1075"/>
      <c r="AC8" s="1075"/>
      <c r="AD8" s="1075"/>
      <c r="AE8" s="1076"/>
      <c r="AF8" s="1071"/>
      <c r="AG8" s="1072"/>
      <c r="AH8" s="1072"/>
      <c r="AI8" s="1072"/>
      <c r="AJ8" s="1073"/>
      <c r="AK8" s="1116"/>
      <c r="AL8" s="1117"/>
      <c r="AM8" s="1117"/>
      <c r="AN8" s="1117"/>
      <c r="AO8" s="1117"/>
      <c r="AP8" s="1117"/>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375</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376</v>
      </c>
      <c r="B23" s="973" t="s">
        <v>377</v>
      </c>
      <c r="C23" s="974"/>
      <c r="D23" s="974"/>
      <c r="E23" s="974"/>
      <c r="F23" s="974"/>
      <c r="G23" s="974"/>
      <c r="H23" s="974"/>
      <c r="I23" s="974"/>
      <c r="J23" s="974"/>
      <c r="K23" s="974"/>
      <c r="L23" s="974"/>
      <c r="M23" s="974"/>
      <c r="N23" s="974"/>
      <c r="O23" s="974"/>
      <c r="P23" s="984"/>
      <c r="Q23" s="1103">
        <v>25012</v>
      </c>
      <c r="R23" s="1097"/>
      <c r="S23" s="1097"/>
      <c r="T23" s="1097"/>
      <c r="U23" s="1097"/>
      <c r="V23" s="1097">
        <v>23303</v>
      </c>
      <c r="W23" s="1097"/>
      <c r="X23" s="1097"/>
      <c r="Y23" s="1097"/>
      <c r="Z23" s="1097"/>
      <c r="AA23" s="1097">
        <v>1710</v>
      </c>
      <c r="AB23" s="1097"/>
      <c r="AC23" s="1097"/>
      <c r="AD23" s="1097"/>
      <c r="AE23" s="1104"/>
      <c r="AF23" s="1105">
        <v>1269</v>
      </c>
      <c r="AG23" s="1097"/>
      <c r="AH23" s="1097"/>
      <c r="AI23" s="1097"/>
      <c r="AJ23" s="1106"/>
      <c r="AK23" s="1107"/>
      <c r="AL23" s="1108"/>
      <c r="AM23" s="1108"/>
      <c r="AN23" s="1108"/>
      <c r="AO23" s="1108"/>
      <c r="AP23" s="1097">
        <v>24655</v>
      </c>
      <c r="AQ23" s="1097"/>
      <c r="AR23" s="1097"/>
      <c r="AS23" s="1097"/>
      <c r="AT23" s="1097"/>
      <c r="AU23" s="1098"/>
      <c r="AV23" s="1098"/>
      <c r="AW23" s="1098"/>
      <c r="AX23" s="1098"/>
      <c r="AY23" s="1099"/>
      <c r="AZ23" s="1100" t="s">
        <v>122</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378</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379</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380</v>
      </c>
      <c r="R26" s="1038"/>
      <c r="S26" s="1038"/>
      <c r="T26" s="1038"/>
      <c r="U26" s="1039"/>
      <c r="V26" s="1037" t="s">
        <v>381</v>
      </c>
      <c r="W26" s="1038"/>
      <c r="X26" s="1038"/>
      <c r="Y26" s="1038"/>
      <c r="Z26" s="1039"/>
      <c r="AA26" s="1037" t="s">
        <v>382</v>
      </c>
      <c r="AB26" s="1038"/>
      <c r="AC26" s="1038"/>
      <c r="AD26" s="1038"/>
      <c r="AE26" s="1038"/>
      <c r="AF26" s="1091" t="s">
        <v>383</v>
      </c>
      <c r="AG26" s="1044"/>
      <c r="AH26" s="1044"/>
      <c r="AI26" s="1044"/>
      <c r="AJ26" s="1092"/>
      <c r="AK26" s="1038" t="s">
        <v>384</v>
      </c>
      <c r="AL26" s="1038"/>
      <c r="AM26" s="1038"/>
      <c r="AN26" s="1038"/>
      <c r="AO26" s="1039"/>
      <c r="AP26" s="1037" t="s">
        <v>385</v>
      </c>
      <c r="AQ26" s="1038"/>
      <c r="AR26" s="1038"/>
      <c r="AS26" s="1038"/>
      <c r="AT26" s="1039"/>
      <c r="AU26" s="1037" t="s">
        <v>386</v>
      </c>
      <c r="AV26" s="1038"/>
      <c r="AW26" s="1038"/>
      <c r="AX26" s="1038"/>
      <c r="AY26" s="1039"/>
      <c r="AZ26" s="1037" t="s">
        <v>387</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388</v>
      </c>
      <c r="C28" s="1084"/>
      <c r="D28" s="1084"/>
      <c r="E28" s="1084"/>
      <c r="F28" s="1084"/>
      <c r="G28" s="1084"/>
      <c r="H28" s="1084"/>
      <c r="I28" s="1084"/>
      <c r="J28" s="1084"/>
      <c r="K28" s="1084"/>
      <c r="L28" s="1084"/>
      <c r="M28" s="1084"/>
      <c r="N28" s="1084"/>
      <c r="O28" s="1084"/>
      <c r="P28" s="1085"/>
      <c r="Q28" s="1086">
        <v>5718</v>
      </c>
      <c r="R28" s="1087"/>
      <c r="S28" s="1087"/>
      <c r="T28" s="1087"/>
      <c r="U28" s="1087"/>
      <c r="V28" s="1087">
        <v>5664</v>
      </c>
      <c r="W28" s="1087"/>
      <c r="X28" s="1087"/>
      <c r="Y28" s="1087"/>
      <c r="Z28" s="1087"/>
      <c r="AA28" s="1087">
        <v>54</v>
      </c>
      <c r="AB28" s="1087"/>
      <c r="AC28" s="1087"/>
      <c r="AD28" s="1087"/>
      <c r="AE28" s="1088"/>
      <c r="AF28" s="1089">
        <v>54</v>
      </c>
      <c r="AG28" s="1087"/>
      <c r="AH28" s="1087"/>
      <c r="AI28" s="1087"/>
      <c r="AJ28" s="1090"/>
      <c r="AK28" s="1078">
        <v>502</v>
      </c>
      <c r="AL28" s="1079"/>
      <c r="AM28" s="1079"/>
      <c r="AN28" s="1079"/>
      <c r="AO28" s="1079"/>
      <c r="AP28" s="1079" t="s">
        <v>561</v>
      </c>
      <c r="AQ28" s="1079"/>
      <c r="AR28" s="1079"/>
      <c r="AS28" s="1079"/>
      <c r="AT28" s="1079"/>
      <c r="AU28" s="1079" t="s">
        <v>561</v>
      </c>
      <c r="AV28" s="1079"/>
      <c r="AW28" s="1079"/>
      <c r="AX28" s="1079"/>
      <c r="AY28" s="1079"/>
      <c r="AZ28" s="1080"/>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389</v>
      </c>
      <c r="C29" s="1067"/>
      <c r="D29" s="1067"/>
      <c r="E29" s="1067"/>
      <c r="F29" s="1067"/>
      <c r="G29" s="1067"/>
      <c r="H29" s="1067"/>
      <c r="I29" s="1067"/>
      <c r="J29" s="1067"/>
      <c r="K29" s="1067"/>
      <c r="L29" s="1067"/>
      <c r="M29" s="1067"/>
      <c r="N29" s="1067"/>
      <c r="O29" s="1067"/>
      <c r="P29" s="1068"/>
      <c r="Q29" s="1074">
        <v>4287</v>
      </c>
      <c r="R29" s="1075"/>
      <c r="S29" s="1075"/>
      <c r="T29" s="1075"/>
      <c r="U29" s="1075"/>
      <c r="V29" s="1075">
        <v>4236</v>
      </c>
      <c r="W29" s="1075"/>
      <c r="X29" s="1075"/>
      <c r="Y29" s="1075"/>
      <c r="Z29" s="1075"/>
      <c r="AA29" s="1075">
        <v>51</v>
      </c>
      <c r="AB29" s="1075"/>
      <c r="AC29" s="1075"/>
      <c r="AD29" s="1075"/>
      <c r="AE29" s="1076"/>
      <c r="AF29" s="1071">
        <v>51</v>
      </c>
      <c r="AG29" s="1072"/>
      <c r="AH29" s="1072"/>
      <c r="AI29" s="1072"/>
      <c r="AJ29" s="1073"/>
      <c r="AK29" s="1016">
        <v>721</v>
      </c>
      <c r="AL29" s="1007"/>
      <c r="AM29" s="1007"/>
      <c r="AN29" s="1007"/>
      <c r="AO29" s="1007"/>
      <c r="AP29" s="1007" t="s">
        <v>561</v>
      </c>
      <c r="AQ29" s="1007"/>
      <c r="AR29" s="1007"/>
      <c r="AS29" s="1007"/>
      <c r="AT29" s="1007"/>
      <c r="AU29" s="1007" t="s">
        <v>561</v>
      </c>
      <c r="AV29" s="1007"/>
      <c r="AW29" s="1007"/>
      <c r="AX29" s="1007"/>
      <c r="AY29" s="1007"/>
      <c r="AZ29" s="1077"/>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390</v>
      </c>
      <c r="C30" s="1067"/>
      <c r="D30" s="1067"/>
      <c r="E30" s="1067"/>
      <c r="F30" s="1067"/>
      <c r="G30" s="1067"/>
      <c r="H30" s="1067"/>
      <c r="I30" s="1067"/>
      <c r="J30" s="1067"/>
      <c r="K30" s="1067"/>
      <c r="L30" s="1067"/>
      <c r="M30" s="1067"/>
      <c r="N30" s="1067"/>
      <c r="O30" s="1067"/>
      <c r="P30" s="1068"/>
      <c r="Q30" s="1074">
        <v>8</v>
      </c>
      <c r="R30" s="1075"/>
      <c r="S30" s="1075"/>
      <c r="T30" s="1075"/>
      <c r="U30" s="1075"/>
      <c r="V30" s="1075">
        <v>8</v>
      </c>
      <c r="W30" s="1075"/>
      <c r="X30" s="1075"/>
      <c r="Y30" s="1075"/>
      <c r="Z30" s="1075"/>
      <c r="AA30" s="1075">
        <v>0</v>
      </c>
      <c r="AB30" s="1075"/>
      <c r="AC30" s="1075"/>
      <c r="AD30" s="1075"/>
      <c r="AE30" s="1076"/>
      <c r="AF30" s="1071">
        <v>0</v>
      </c>
      <c r="AG30" s="1072"/>
      <c r="AH30" s="1072"/>
      <c r="AI30" s="1072"/>
      <c r="AJ30" s="1073"/>
      <c r="AK30" s="1016">
        <v>2</v>
      </c>
      <c r="AL30" s="1007"/>
      <c r="AM30" s="1007"/>
      <c r="AN30" s="1007"/>
      <c r="AO30" s="1007"/>
      <c r="AP30" s="1007" t="s">
        <v>561</v>
      </c>
      <c r="AQ30" s="1007"/>
      <c r="AR30" s="1007"/>
      <c r="AS30" s="1007"/>
      <c r="AT30" s="1007"/>
      <c r="AU30" s="1007" t="s">
        <v>561</v>
      </c>
      <c r="AV30" s="1007"/>
      <c r="AW30" s="1007"/>
      <c r="AX30" s="1007"/>
      <c r="AY30" s="1007"/>
      <c r="AZ30" s="1077"/>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391</v>
      </c>
      <c r="C31" s="1067"/>
      <c r="D31" s="1067"/>
      <c r="E31" s="1067"/>
      <c r="F31" s="1067"/>
      <c r="G31" s="1067"/>
      <c r="H31" s="1067"/>
      <c r="I31" s="1067"/>
      <c r="J31" s="1067"/>
      <c r="K31" s="1067"/>
      <c r="L31" s="1067"/>
      <c r="M31" s="1067"/>
      <c r="N31" s="1067"/>
      <c r="O31" s="1067"/>
      <c r="P31" s="1068"/>
      <c r="Q31" s="1074">
        <v>724</v>
      </c>
      <c r="R31" s="1075"/>
      <c r="S31" s="1075"/>
      <c r="T31" s="1075"/>
      <c r="U31" s="1075"/>
      <c r="V31" s="1075">
        <v>722</v>
      </c>
      <c r="W31" s="1075"/>
      <c r="X31" s="1075"/>
      <c r="Y31" s="1075"/>
      <c r="Z31" s="1075"/>
      <c r="AA31" s="1075">
        <v>2</v>
      </c>
      <c r="AB31" s="1075"/>
      <c r="AC31" s="1075"/>
      <c r="AD31" s="1075"/>
      <c r="AE31" s="1076"/>
      <c r="AF31" s="1071">
        <v>2</v>
      </c>
      <c r="AG31" s="1072"/>
      <c r="AH31" s="1072"/>
      <c r="AI31" s="1072"/>
      <c r="AJ31" s="1073"/>
      <c r="AK31" s="1016">
        <v>153</v>
      </c>
      <c r="AL31" s="1007"/>
      <c r="AM31" s="1007"/>
      <c r="AN31" s="1007"/>
      <c r="AO31" s="1007"/>
      <c r="AP31" s="1007" t="s">
        <v>561</v>
      </c>
      <c r="AQ31" s="1007"/>
      <c r="AR31" s="1007"/>
      <c r="AS31" s="1007"/>
      <c r="AT31" s="1007"/>
      <c r="AU31" s="1007" t="s">
        <v>561</v>
      </c>
      <c r="AV31" s="1007"/>
      <c r="AW31" s="1007"/>
      <c r="AX31" s="1007"/>
      <c r="AY31" s="1007"/>
      <c r="AZ31" s="1077"/>
      <c r="BA31" s="1077"/>
      <c r="BB31" s="1077"/>
      <c r="BC31" s="1077"/>
      <c r="BD31" s="1077"/>
      <c r="BE31" s="1008"/>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392</v>
      </c>
      <c r="C32" s="1067"/>
      <c r="D32" s="1067"/>
      <c r="E32" s="1067"/>
      <c r="F32" s="1067"/>
      <c r="G32" s="1067"/>
      <c r="H32" s="1067"/>
      <c r="I32" s="1067"/>
      <c r="J32" s="1067"/>
      <c r="K32" s="1067"/>
      <c r="L32" s="1067"/>
      <c r="M32" s="1067"/>
      <c r="N32" s="1067"/>
      <c r="O32" s="1067"/>
      <c r="P32" s="1068"/>
      <c r="Q32" s="1074">
        <v>1222</v>
      </c>
      <c r="R32" s="1075"/>
      <c r="S32" s="1075"/>
      <c r="T32" s="1075"/>
      <c r="U32" s="1075"/>
      <c r="V32" s="1075">
        <v>1094</v>
      </c>
      <c r="W32" s="1075"/>
      <c r="X32" s="1075"/>
      <c r="Y32" s="1075"/>
      <c r="Z32" s="1075"/>
      <c r="AA32" s="1075">
        <v>128</v>
      </c>
      <c r="AB32" s="1075"/>
      <c r="AC32" s="1075"/>
      <c r="AD32" s="1075"/>
      <c r="AE32" s="1076"/>
      <c r="AF32" s="1071">
        <v>3484</v>
      </c>
      <c r="AG32" s="1072"/>
      <c r="AH32" s="1072"/>
      <c r="AI32" s="1072"/>
      <c r="AJ32" s="1073"/>
      <c r="AK32" s="1016">
        <v>20</v>
      </c>
      <c r="AL32" s="1007"/>
      <c r="AM32" s="1007"/>
      <c r="AN32" s="1007"/>
      <c r="AO32" s="1007"/>
      <c r="AP32" s="1007">
        <v>2236</v>
      </c>
      <c r="AQ32" s="1007"/>
      <c r="AR32" s="1007"/>
      <c r="AS32" s="1007"/>
      <c r="AT32" s="1007"/>
      <c r="AU32" s="1007">
        <v>11</v>
      </c>
      <c r="AV32" s="1007"/>
      <c r="AW32" s="1007"/>
      <c r="AX32" s="1007"/>
      <c r="AY32" s="1007"/>
      <c r="AZ32" s="1077"/>
      <c r="BA32" s="1077"/>
      <c r="BB32" s="1077"/>
      <c r="BC32" s="1077"/>
      <c r="BD32" s="1077"/>
      <c r="BE32" s="1008" t="s">
        <v>393</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t="s">
        <v>394</v>
      </c>
      <c r="C33" s="1067"/>
      <c r="D33" s="1067"/>
      <c r="E33" s="1067"/>
      <c r="F33" s="1067"/>
      <c r="G33" s="1067"/>
      <c r="H33" s="1067"/>
      <c r="I33" s="1067"/>
      <c r="J33" s="1067"/>
      <c r="K33" s="1067"/>
      <c r="L33" s="1067"/>
      <c r="M33" s="1067"/>
      <c r="N33" s="1067"/>
      <c r="O33" s="1067"/>
      <c r="P33" s="1068"/>
      <c r="Q33" s="1074">
        <v>1526</v>
      </c>
      <c r="R33" s="1075"/>
      <c r="S33" s="1075"/>
      <c r="T33" s="1075"/>
      <c r="U33" s="1075"/>
      <c r="V33" s="1075">
        <v>1409</v>
      </c>
      <c r="W33" s="1075"/>
      <c r="X33" s="1075"/>
      <c r="Y33" s="1075"/>
      <c r="Z33" s="1075"/>
      <c r="AA33" s="1075">
        <v>117</v>
      </c>
      <c r="AB33" s="1075"/>
      <c r="AC33" s="1075"/>
      <c r="AD33" s="1075"/>
      <c r="AE33" s="1076"/>
      <c r="AF33" s="1071">
        <v>308</v>
      </c>
      <c r="AG33" s="1072"/>
      <c r="AH33" s="1072"/>
      <c r="AI33" s="1072"/>
      <c r="AJ33" s="1073"/>
      <c r="AK33" s="1016">
        <v>764</v>
      </c>
      <c r="AL33" s="1007"/>
      <c r="AM33" s="1007"/>
      <c r="AN33" s="1007"/>
      <c r="AO33" s="1007"/>
      <c r="AP33" s="1007">
        <v>6365</v>
      </c>
      <c r="AQ33" s="1007"/>
      <c r="AR33" s="1007"/>
      <c r="AS33" s="1007"/>
      <c r="AT33" s="1007"/>
      <c r="AU33" s="1007">
        <v>4933</v>
      </c>
      <c r="AV33" s="1007"/>
      <c r="AW33" s="1007"/>
      <c r="AX33" s="1007"/>
      <c r="AY33" s="1007"/>
      <c r="AZ33" s="1077"/>
      <c r="BA33" s="1077"/>
      <c r="BB33" s="1077"/>
      <c r="BC33" s="1077"/>
      <c r="BD33" s="1077"/>
      <c r="BE33" s="1008" t="s">
        <v>393</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395</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376</v>
      </c>
      <c r="B63" s="973" t="s">
        <v>396</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3899</v>
      </c>
      <c r="AG63" s="995"/>
      <c r="AH63" s="995"/>
      <c r="AI63" s="995"/>
      <c r="AJ63" s="1058"/>
      <c r="AK63" s="1059"/>
      <c r="AL63" s="999"/>
      <c r="AM63" s="999"/>
      <c r="AN63" s="999"/>
      <c r="AO63" s="999"/>
      <c r="AP63" s="995">
        <v>8601</v>
      </c>
      <c r="AQ63" s="995"/>
      <c r="AR63" s="995"/>
      <c r="AS63" s="995"/>
      <c r="AT63" s="995"/>
      <c r="AU63" s="995">
        <v>4944</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398</v>
      </c>
      <c r="B66" s="1032"/>
      <c r="C66" s="1032"/>
      <c r="D66" s="1032"/>
      <c r="E66" s="1032"/>
      <c r="F66" s="1032"/>
      <c r="G66" s="1032"/>
      <c r="H66" s="1032"/>
      <c r="I66" s="1032"/>
      <c r="J66" s="1032"/>
      <c r="K66" s="1032"/>
      <c r="L66" s="1032"/>
      <c r="M66" s="1032"/>
      <c r="N66" s="1032"/>
      <c r="O66" s="1032"/>
      <c r="P66" s="1033"/>
      <c r="Q66" s="1037" t="s">
        <v>380</v>
      </c>
      <c r="R66" s="1038"/>
      <c r="S66" s="1038"/>
      <c r="T66" s="1038"/>
      <c r="U66" s="1039"/>
      <c r="V66" s="1037" t="s">
        <v>381</v>
      </c>
      <c r="W66" s="1038"/>
      <c r="X66" s="1038"/>
      <c r="Y66" s="1038"/>
      <c r="Z66" s="1039"/>
      <c r="AA66" s="1037" t="s">
        <v>382</v>
      </c>
      <c r="AB66" s="1038"/>
      <c r="AC66" s="1038"/>
      <c r="AD66" s="1038"/>
      <c r="AE66" s="1039"/>
      <c r="AF66" s="1043" t="s">
        <v>383</v>
      </c>
      <c r="AG66" s="1044"/>
      <c r="AH66" s="1044"/>
      <c r="AI66" s="1044"/>
      <c r="AJ66" s="1045"/>
      <c r="AK66" s="1037" t="s">
        <v>384</v>
      </c>
      <c r="AL66" s="1032"/>
      <c r="AM66" s="1032"/>
      <c r="AN66" s="1032"/>
      <c r="AO66" s="1033"/>
      <c r="AP66" s="1037" t="s">
        <v>385</v>
      </c>
      <c r="AQ66" s="1038"/>
      <c r="AR66" s="1038"/>
      <c r="AS66" s="1038"/>
      <c r="AT66" s="1039"/>
      <c r="AU66" s="1037" t="s">
        <v>399</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549</v>
      </c>
      <c r="C68" s="1022"/>
      <c r="D68" s="1022"/>
      <c r="E68" s="1022"/>
      <c r="F68" s="1022"/>
      <c r="G68" s="1022"/>
      <c r="H68" s="1022"/>
      <c r="I68" s="1022"/>
      <c r="J68" s="1022"/>
      <c r="K68" s="1022"/>
      <c r="L68" s="1022"/>
      <c r="M68" s="1022"/>
      <c r="N68" s="1022"/>
      <c r="O68" s="1022"/>
      <c r="P68" s="1023"/>
      <c r="Q68" s="1024">
        <v>5585</v>
      </c>
      <c r="R68" s="1018"/>
      <c r="S68" s="1018"/>
      <c r="T68" s="1018"/>
      <c r="U68" s="1018"/>
      <c r="V68" s="1018">
        <v>5464</v>
      </c>
      <c r="W68" s="1018"/>
      <c r="X68" s="1018"/>
      <c r="Y68" s="1018"/>
      <c r="Z68" s="1018"/>
      <c r="AA68" s="1018">
        <v>121</v>
      </c>
      <c r="AB68" s="1018"/>
      <c r="AC68" s="1018"/>
      <c r="AD68" s="1018"/>
      <c r="AE68" s="1018"/>
      <c r="AF68" s="1018">
        <v>94</v>
      </c>
      <c r="AG68" s="1018"/>
      <c r="AH68" s="1018"/>
      <c r="AI68" s="1018"/>
      <c r="AJ68" s="1018"/>
      <c r="AK68" s="1018">
        <v>437</v>
      </c>
      <c r="AL68" s="1018"/>
      <c r="AM68" s="1018"/>
      <c r="AN68" s="1018"/>
      <c r="AO68" s="1018"/>
      <c r="AP68" s="1018">
        <v>1818</v>
      </c>
      <c r="AQ68" s="1018"/>
      <c r="AR68" s="1018"/>
      <c r="AS68" s="1018"/>
      <c r="AT68" s="1018"/>
      <c r="AU68" s="1018">
        <v>265</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550</v>
      </c>
      <c r="C69" s="1011"/>
      <c r="D69" s="1011"/>
      <c r="E69" s="1011"/>
      <c r="F69" s="1011"/>
      <c r="G69" s="1011"/>
      <c r="H69" s="1011"/>
      <c r="I69" s="1011"/>
      <c r="J69" s="1011"/>
      <c r="K69" s="1011"/>
      <c r="L69" s="1011"/>
      <c r="M69" s="1011"/>
      <c r="N69" s="1011"/>
      <c r="O69" s="1011"/>
      <c r="P69" s="1012"/>
      <c r="Q69" s="1013">
        <v>225</v>
      </c>
      <c r="R69" s="1007"/>
      <c r="S69" s="1007"/>
      <c r="T69" s="1007"/>
      <c r="U69" s="1007"/>
      <c r="V69" s="1007">
        <v>215</v>
      </c>
      <c r="W69" s="1007"/>
      <c r="X69" s="1007"/>
      <c r="Y69" s="1007"/>
      <c r="Z69" s="1007"/>
      <c r="AA69" s="1007">
        <v>10</v>
      </c>
      <c r="AB69" s="1007"/>
      <c r="AC69" s="1007"/>
      <c r="AD69" s="1007"/>
      <c r="AE69" s="1007"/>
      <c r="AF69" s="1007">
        <v>10</v>
      </c>
      <c r="AG69" s="1007"/>
      <c r="AH69" s="1007"/>
      <c r="AI69" s="1007"/>
      <c r="AJ69" s="1007"/>
      <c r="AK69" s="1007">
        <v>36</v>
      </c>
      <c r="AL69" s="1007"/>
      <c r="AM69" s="1007"/>
      <c r="AN69" s="1007"/>
      <c r="AO69" s="1007"/>
      <c r="AP69" s="1007">
        <v>22</v>
      </c>
      <c r="AQ69" s="1007"/>
      <c r="AR69" s="1007"/>
      <c r="AS69" s="1007"/>
      <c r="AT69" s="1007"/>
      <c r="AU69" s="1007">
        <v>2</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551</v>
      </c>
      <c r="C70" s="1011"/>
      <c r="D70" s="1011"/>
      <c r="E70" s="1011"/>
      <c r="F70" s="1011"/>
      <c r="G70" s="1011"/>
      <c r="H70" s="1011"/>
      <c r="I70" s="1011"/>
      <c r="J70" s="1011"/>
      <c r="K70" s="1011"/>
      <c r="L70" s="1011"/>
      <c r="M70" s="1011"/>
      <c r="N70" s="1011"/>
      <c r="O70" s="1011"/>
      <c r="P70" s="1012"/>
      <c r="Q70" s="1013">
        <v>7</v>
      </c>
      <c r="R70" s="1007"/>
      <c r="S70" s="1007"/>
      <c r="T70" s="1007"/>
      <c r="U70" s="1007"/>
      <c r="V70" s="1007">
        <v>6</v>
      </c>
      <c r="W70" s="1007"/>
      <c r="X70" s="1007"/>
      <c r="Y70" s="1007"/>
      <c r="Z70" s="1007"/>
      <c r="AA70" s="1007">
        <v>0</v>
      </c>
      <c r="AB70" s="1007"/>
      <c r="AC70" s="1007"/>
      <c r="AD70" s="1007"/>
      <c r="AE70" s="1007"/>
      <c r="AF70" s="1007">
        <v>0</v>
      </c>
      <c r="AG70" s="1007"/>
      <c r="AH70" s="1007"/>
      <c r="AI70" s="1007"/>
      <c r="AJ70" s="1007"/>
      <c r="AK70" s="1007" t="s">
        <v>564</v>
      </c>
      <c r="AL70" s="1007"/>
      <c r="AM70" s="1007"/>
      <c r="AN70" s="1007"/>
      <c r="AO70" s="1007"/>
      <c r="AP70" s="1007" t="s">
        <v>561</v>
      </c>
      <c r="AQ70" s="1007"/>
      <c r="AR70" s="1007"/>
      <c r="AS70" s="1007"/>
      <c r="AT70" s="1007"/>
      <c r="AU70" s="1007" t="s">
        <v>561</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552</v>
      </c>
      <c r="C71" s="1011"/>
      <c r="D71" s="1011"/>
      <c r="E71" s="1011"/>
      <c r="F71" s="1011"/>
      <c r="G71" s="1011"/>
      <c r="H71" s="1011"/>
      <c r="I71" s="1011"/>
      <c r="J71" s="1011"/>
      <c r="K71" s="1011"/>
      <c r="L71" s="1011"/>
      <c r="M71" s="1011"/>
      <c r="N71" s="1011"/>
      <c r="O71" s="1011"/>
      <c r="P71" s="1012"/>
      <c r="Q71" s="1013">
        <v>167</v>
      </c>
      <c r="R71" s="1007"/>
      <c r="S71" s="1007"/>
      <c r="T71" s="1007"/>
      <c r="U71" s="1007"/>
      <c r="V71" s="1007">
        <v>136</v>
      </c>
      <c r="W71" s="1007"/>
      <c r="X71" s="1007"/>
      <c r="Y71" s="1007"/>
      <c r="Z71" s="1007"/>
      <c r="AA71" s="1007">
        <v>31</v>
      </c>
      <c r="AB71" s="1007"/>
      <c r="AC71" s="1007"/>
      <c r="AD71" s="1007"/>
      <c r="AE71" s="1007"/>
      <c r="AF71" s="1007">
        <v>26</v>
      </c>
      <c r="AG71" s="1007"/>
      <c r="AH71" s="1007"/>
      <c r="AI71" s="1007"/>
      <c r="AJ71" s="1007"/>
      <c r="AK71" s="1007" t="s">
        <v>564</v>
      </c>
      <c r="AL71" s="1007"/>
      <c r="AM71" s="1007"/>
      <c r="AN71" s="1007"/>
      <c r="AO71" s="1007"/>
      <c r="AP71" s="1007" t="s">
        <v>561</v>
      </c>
      <c r="AQ71" s="1007"/>
      <c r="AR71" s="1007"/>
      <c r="AS71" s="1007"/>
      <c r="AT71" s="1007"/>
      <c r="AU71" s="1007" t="s">
        <v>561</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553</v>
      </c>
      <c r="C72" s="1011"/>
      <c r="D72" s="1011"/>
      <c r="E72" s="1011"/>
      <c r="F72" s="1011"/>
      <c r="G72" s="1011"/>
      <c r="H72" s="1011"/>
      <c r="I72" s="1011"/>
      <c r="J72" s="1011"/>
      <c r="K72" s="1011"/>
      <c r="L72" s="1011"/>
      <c r="M72" s="1011"/>
      <c r="N72" s="1011"/>
      <c r="O72" s="1011"/>
      <c r="P72" s="1012"/>
      <c r="Q72" s="1013">
        <v>338</v>
      </c>
      <c r="R72" s="1007"/>
      <c r="S72" s="1007"/>
      <c r="T72" s="1007"/>
      <c r="U72" s="1007"/>
      <c r="V72" s="1007">
        <v>288</v>
      </c>
      <c r="W72" s="1007"/>
      <c r="X72" s="1007"/>
      <c r="Y72" s="1007"/>
      <c r="Z72" s="1007"/>
      <c r="AA72" s="1007">
        <v>50</v>
      </c>
      <c r="AB72" s="1007"/>
      <c r="AC72" s="1007"/>
      <c r="AD72" s="1007"/>
      <c r="AE72" s="1007"/>
      <c r="AF72" s="1007">
        <v>50</v>
      </c>
      <c r="AG72" s="1007"/>
      <c r="AH72" s="1007"/>
      <c r="AI72" s="1007"/>
      <c r="AJ72" s="1007"/>
      <c r="AK72" s="1007" t="s">
        <v>564</v>
      </c>
      <c r="AL72" s="1007"/>
      <c r="AM72" s="1007"/>
      <c r="AN72" s="1007"/>
      <c r="AO72" s="1007"/>
      <c r="AP72" s="1007" t="s">
        <v>561</v>
      </c>
      <c r="AQ72" s="1007"/>
      <c r="AR72" s="1007"/>
      <c r="AS72" s="1007"/>
      <c r="AT72" s="1007"/>
      <c r="AU72" s="1007" t="s">
        <v>561</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554</v>
      </c>
      <c r="C73" s="1011"/>
      <c r="D73" s="1011"/>
      <c r="E73" s="1011"/>
      <c r="F73" s="1011"/>
      <c r="G73" s="1011"/>
      <c r="H73" s="1011"/>
      <c r="I73" s="1011"/>
      <c r="J73" s="1011"/>
      <c r="K73" s="1011"/>
      <c r="L73" s="1011"/>
      <c r="M73" s="1011"/>
      <c r="N73" s="1011"/>
      <c r="O73" s="1011"/>
      <c r="P73" s="1012"/>
      <c r="Q73" s="1013">
        <v>16725</v>
      </c>
      <c r="R73" s="1007"/>
      <c r="S73" s="1007"/>
      <c r="T73" s="1007"/>
      <c r="U73" s="1007"/>
      <c r="V73" s="1007">
        <v>16704</v>
      </c>
      <c r="W73" s="1007"/>
      <c r="X73" s="1007"/>
      <c r="Y73" s="1007"/>
      <c r="Z73" s="1007"/>
      <c r="AA73" s="1007">
        <v>21</v>
      </c>
      <c r="AB73" s="1007"/>
      <c r="AC73" s="1007"/>
      <c r="AD73" s="1007"/>
      <c r="AE73" s="1007"/>
      <c r="AF73" s="1007">
        <v>21</v>
      </c>
      <c r="AG73" s="1007"/>
      <c r="AH73" s="1007"/>
      <c r="AI73" s="1007"/>
      <c r="AJ73" s="1007"/>
      <c r="AK73" s="1007">
        <v>164</v>
      </c>
      <c r="AL73" s="1007"/>
      <c r="AM73" s="1007"/>
      <c r="AN73" s="1007"/>
      <c r="AO73" s="1007"/>
      <c r="AP73" s="1007" t="s">
        <v>561</v>
      </c>
      <c r="AQ73" s="1007"/>
      <c r="AR73" s="1007"/>
      <c r="AS73" s="1007"/>
      <c r="AT73" s="1007"/>
      <c r="AU73" s="1007" t="s">
        <v>561</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555</v>
      </c>
      <c r="C74" s="1011"/>
      <c r="D74" s="1011"/>
      <c r="E74" s="1011"/>
      <c r="F74" s="1011"/>
      <c r="G74" s="1011"/>
      <c r="H74" s="1011"/>
      <c r="I74" s="1011"/>
      <c r="J74" s="1011"/>
      <c r="K74" s="1011"/>
      <c r="L74" s="1011"/>
      <c r="M74" s="1011"/>
      <c r="N74" s="1011"/>
      <c r="O74" s="1011"/>
      <c r="P74" s="1012"/>
      <c r="Q74" s="1013">
        <v>78</v>
      </c>
      <c r="R74" s="1007"/>
      <c r="S74" s="1007"/>
      <c r="T74" s="1007"/>
      <c r="U74" s="1007"/>
      <c r="V74" s="1007">
        <v>77</v>
      </c>
      <c r="W74" s="1007"/>
      <c r="X74" s="1007"/>
      <c r="Y74" s="1007"/>
      <c r="Z74" s="1007"/>
      <c r="AA74" s="1007">
        <v>1</v>
      </c>
      <c r="AB74" s="1007"/>
      <c r="AC74" s="1007"/>
      <c r="AD74" s="1007"/>
      <c r="AE74" s="1007"/>
      <c r="AF74" s="1007">
        <v>1</v>
      </c>
      <c r="AG74" s="1007"/>
      <c r="AH74" s="1007"/>
      <c r="AI74" s="1007"/>
      <c r="AJ74" s="1007"/>
      <c r="AK74" s="1007">
        <v>13</v>
      </c>
      <c r="AL74" s="1007"/>
      <c r="AM74" s="1007"/>
      <c r="AN74" s="1007"/>
      <c r="AO74" s="1007"/>
      <c r="AP74" s="1007" t="s">
        <v>561</v>
      </c>
      <c r="AQ74" s="1007"/>
      <c r="AR74" s="1007"/>
      <c r="AS74" s="1007"/>
      <c r="AT74" s="1007"/>
      <c r="AU74" s="1007" t="s">
        <v>561</v>
      </c>
      <c r="AV74" s="1007"/>
      <c r="AW74" s="1007"/>
      <c r="AX74" s="1007"/>
      <c r="AY74" s="1007"/>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t="s">
        <v>556</v>
      </c>
      <c r="C75" s="1011"/>
      <c r="D75" s="1011"/>
      <c r="E75" s="1011"/>
      <c r="F75" s="1011"/>
      <c r="G75" s="1011"/>
      <c r="H75" s="1011"/>
      <c r="I75" s="1011"/>
      <c r="J75" s="1011"/>
      <c r="K75" s="1011"/>
      <c r="L75" s="1011"/>
      <c r="M75" s="1011"/>
      <c r="N75" s="1011"/>
      <c r="O75" s="1011"/>
      <c r="P75" s="1012"/>
      <c r="Q75" s="1014">
        <v>425</v>
      </c>
      <c r="R75" s="1015"/>
      <c r="S75" s="1015"/>
      <c r="T75" s="1015"/>
      <c r="U75" s="1016"/>
      <c r="V75" s="1017">
        <v>237</v>
      </c>
      <c r="W75" s="1015"/>
      <c r="X75" s="1015"/>
      <c r="Y75" s="1015"/>
      <c r="Z75" s="1016"/>
      <c r="AA75" s="1017">
        <v>188</v>
      </c>
      <c r="AB75" s="1015"/>
      <c r="AC75" s="1015"/>
      <c r="AD75" s="1015"/>
      <c r="AE75" s="1016"/>
      <c r="AF75" s="1017">
        <v>188</v>
      </c>
      <c r="AG75" s="1015"/>
      <c r="AH75" s="1015"/>
      <c r="AI75" s="1015"/>
      <c r="AJ75" s="1016"/>
      <c r="AK75" s="1017" t="s">
        <v>564</v>
      </c>
      <c r="AL75" s="1015"/>
      <c r="AM75" s="1015"/>
      <c r="AN75" s="1015"/>
      <c r="AO75" s="1016"/>
      <c r="AP75" s="1017" t="s">
        <v>561</v>
      </c>
      <c r="AQ75" s="1015"/>
      <c r="AR75" s="1015"/>
      <c r="AS75" s="1015"/>
      <c r="AT75" s="1016"/>
      <c r="AU75" s="1017" t="s">
        <v>561</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t="s">
        <v>557</v>
      </c>
      <c r="C76" s="1011"/>
      <c r="D76" s="1011"/>
      <c r="E76" s="1011"/>
      <c r="F76" s="1011"/>
      <c r="G76" s="1011"/>
      <c r="H76" s="1011"/>
      <c r="I76" s="1011"/>
      <c r="J76" s="1011"/>
      <c r="K76" s="1011"/>
      <c r="L76" s="1011"/>
      <c r="M76" s="1011"/>
      <c r="N76" s="1011"/>
      <c r="O76" s="1011"/>
      <c r="P76" s="1012"/>
      <c r="Q76" s="1014">
        <v>3150</v>
      </c>
      <c r="R76" s="1015"/>
      <c r="S76" s="1015"/>
      <c r="T76" s="1015"/>
      <c r="U76" s="1016"/>
      <c r="V76" s="1017">
        <v>3007</v>
      </c>
      <c r="W76" s="1015"/>
      <c r="X76" s="1015"/>
      <c r="Y76" s="1015"/>
      <c r="Z76" s="1016"/>
      <c r="AA76" s="1017">
        <v>142</v>
      </c>
      <c r="AB76" s="1015"/>
      <c r="AC76" s="1015"/>
      <c r="AD76" s="1015"/>
      <c r="AE76" s="1016"/>
      <c r="AF76" s="1017">
        <v>124</v>
      </c>
      <c r="AG76" s="1015"/>
      <c r="AH76" s="1015"/>
      <c r="AI76" s="1015"/>
      <c r="AJ76" s="1016"/>
      <c r="AK76" s="1017" t="s">
        <v>564</v>
      </c>
      <c r="AL76" s="1015"/>
      <c r="AM76" s="1015"/>
      <c r="AN76" s="1015"/>
      <c r="AO76" s="1016"/>
      <c r="AP76" s="1017" t="s">
        <v>561</v>
      </c>
      <c r="AQ76" s="1015"/>
      <c r="AR76" s="1015"/>
      <c r="AS76" s="1015"/>
      <c r="AT76" s="1016"/>
      <c r="AU76" s="1017" t="s">
        <v>561</v>
      </c>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t="s">
        <v>558</v>
      </c>
      <c r="C77" s="1011"/>
      <c r="D77" s="1011"/>
      <c r="E77" s="1011"/>
      <c r="F77" s="1011"/>
      <c r="G77" s="1011"/>
      <c r="H77" s="1011"/>
      <c r="I77" s="1011"/>
      <c r="J77" s="1011"/>
      <c r="K77" s="1011"/>
      <c r="L77" s="1011"/>
      <c r="M77" s="1011"/>
      <c r="N77" s="1011"/>
      <c r="O77" s="1011"/>
      <c r="P77" s="1012"/>
      <c r="Q77" s="1014">
        <v>55</v>
      </c>
      <c r="R77" s="1015"/>
      <c r="S77" s="1015"/>
      <c r="T77" s="1015"/>
      <c r="U77" s="1016"/>
      <c r="V77" s="1017">
        <v>42</v>
      </c>
      <c r="W77" s="1015"/>
      <c r="X77" s="1015"/>
      <c r="Y77" s="1015"/>
      <c r="Z77" s="1016"/>
      <c r="AA77" s="1017">
        <v>12</v>
      </c>
      <c r="AB77" s="1015"/>
      <c r="AC77" s="1015"/>
      <c r="AD77" s="1015"/>
      <c r="AE77" s="1016"/>
      <c r="AF77" s="1017">
        <v>12</v>
      </c>
      <c r="AG77" s="1015"/>
      <c r="AH77" s="1015"/>
      <c r="AI77" s="1015"/>
      <c r="AJ77" s="1016"/>
      <c r="AK77" s="1017" t="s">
        <v>564</v>
      </c>
      <c r="AL77" s="1015"/>
      <c r="AM77" s="1015"/>
      <c r="AN77" s="1015"/>
      <c r="AO77" s="1016"/>
      <c r="AP77" s="1017">
        <v>154</v>
      </c>
      <c r="AQ77" s="1015"/>
      <c r="AR77" s="1015"/>
      <c r="AS77" s="1015"/>
      <c r="AT77" s="1016"/>
      <c r="AU77" s="1017">
        <v>32</v>
      </c>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t="s">
        <v>559</v>
      </c>
      <c r="C78" s="1011"/>
      <c r="D78" s="1011"/>
      <c r="E78" s="1011"/>
      <c r="F78" s="1011"/>
      <c r="G78" s="1011"/>
      <c r="H78" s="1011"/>
      <c r="I78" s="1011"/>
      <c r="J78" s="1011"/>
      <c r="K78" s="1011"/>
      <c r="L78" s="1011"/>
      <c r="M78" s="1011"/>
      <c r="N78" s="1011"/>
      <c r="O78" s="1011"/>
      <c r="P78" s="1012"/>
      <c r="Q78" s="1013">
        <v>1130</v>
      </c>
      <c r="R78" s="1007"/>
      <c r="S78" s="1007"/>
      <c r="T78" s="1007"/>
      <c r="U78" s="1007"/>
      <c r="V78" s="1007">
        <v>1119</v>
      </c>
      <c r="W78" s="1007"/>
      <c r="X78" s="1007"/>
      <c r="Y78" s="1007"/>
      <c r="Z78" s="1007"/>
      <c r="AA78" s="1007">
        <v>11</v>
      </c>
      <c r="AB78" s="1007"/>
      <c r="AC78" s="1007"/>
      <c r="AD78" s="1007"/>
      <c r="AE78" s="1007"/>
      <c r="AF78" s="1007">
        <v>11</v>
      </c>
      <c r="AG78" s="1007"/>
      <c r="AH78" s="1007"/>
      <c r="AI78" s="1007"/>
      <c r="AJ78" s="1007"/>
      <c r="AK78" s="1007" t="s">
        <v>565</v>
      </c>
      <c r="AL78" s="1007"/>
      <c r="AM78" s="1007"/>
      <c r="AN78" s="1007"/>
      <c r="AO78" s="1007"/>
      <c r="AP78" s="1007" t="s">
        <v>561</v>
      </c>
      <c r="AQ78" s="1007"/>
      <c r="AR78" s="1007"/>
      <c r="AS78" s="1007"/>
      <c r="AT78" s="1007"/>
      <c r="AU78" s="1007" t="s">
        <v>561</v>
      </c>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t="s">
        <v>560</v>
      </c>
      <c r="C79" s="1011"/>
      <c r="D79" s="1011"/>
      <c r="E79" s="1011"/>
      <c r="F79" s="1011"/>
      <c r="G79" s="1011"/>
      <c r="H79" s="1011"/>
      <c r="I79" s="1011"/>
      <c r="J79" s="1011"/>
      <c r="K79" s="1011"/>
      <c r="L79" s="1011"/>
      <c r="M79" s="1011"/>
      <c r="N79" s="1011"/>
      <c r="O79" s="1011"/>
      <c r="P79" s="1012"/>
      <c r="Q79" s="1013">
        <v>395416</v>
      </c>
      <c r="R79" s="1007"/>
      <c r="S79" s="1007"/>
      <c r="T79" s="1007"/>
      <c r="U79" s="1007"/>
      <c r="V79" s="1007">
        <v>387020</v>
      </c>
      <c r="W79" s="1007"/>
      <c r="X79" s="1007"/>
      <c r="Y79" s="1007"/>
      <c r="Z79" s="1007"/>
      <c r="AA79" s="1007">
        <v>8396</v>
      </c>
      <c r="AB79" s="1007"/>
      <c r="AC79" s="1007"/>
      <c r="AD79" s="1007"/>
      <c r="AE79" s="1007"/>
      <c r="AF79" s="1007">
        <v>8396</v>
      </c>
      <c r="AG79" s="1007"/>
      <c r="AH79" s="1007"/>
      <c r="AI79" s="1007"/>
      <c r="AJ79" s="1007"/>
      <c r="AK79" s="1007">
        <v>755</v>
      </c>
      <c r="AL79" s="1007"/>
      <c r="AM79" s="1007"/>
      <c r="AN79" s="1007"/>
      <c r="AO79" s="1007"/>
      <c r="AP79" s="1007" t="s">
        <v>561</v>
      </c>
      <c r="AQ79" s="1007"/>
      <c r="AR79" s="1007"/>
      <c r="AS79" s="1007"/>
      <c r="AT79" s="1007"/>
      <c r="AU79" s="1007" t="s">
        <v>561</v>
      </c>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376</v>
      </c>
      <c r="B88" s="973" t="s">
        <v>400</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8933</v>
      </c>
      <c r="AG88" s="995"/>
      <c r="AH88" s="995"/>
      <c r="AI88" s="995"/>
      <c r="AJ88" s="995"/>
      <c r="AK88" s="999"/>
      <c r="AL88" s="999"/>
      <c r="AM88" s="999"/>
      <c r="AN88" s="999"/>
      <c r="AO88" s="999"/>
      <c r="AP88" s="995">
        <v>1994</v>
      </c>
      <c r="AQ88" s="995"/>
      <c r="AR88" s="995"/>
      <c r="AS88" s="995"/>
      <c r="AT88" s="995"/>
      <c r="AU88" s="995">
        <v>299</v>
      </c>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73" t="s">
        <v>401</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10</v>
      </c>
      <c r="CS102" s="989"/>
      <c r="CT102" s="989"/>
      <c r="CU102" s="989"/>
      <c r="CV102" s="990"/>
      <c r="CW102" s="988">
        <v>102</v>
      </c>
      <c r="CX102" s="989"/>
      <c r="CY102" s="989"/>
      <c r="CZ102" s="989"/>
      <c r="DA102" s="990"/>
      <c r="DB102" s="988" t="s">
        <v>561</v>
      </c>
      <c r="DC102" s="989"/>
      <c r="DD102" s="989"/>
      <c r="DE102" s="989"/>
      <c r="DF102" s="990"/>
      <c r="DG102" s="988" t="s">
        <v>561</v>
      </c>
      <c r="DH102" s="989"/>
      <c r="DI102" s="989"/>
      <c r="DJ102" s="989"/>
      <c r="DK102" s="990"/>
      <c r="DL102" s="988" t="s">
        <v>561</v>
      </c>
      <c r="DM102" s="989"/>
      <c r="DN102" s="989"/>
      <c r="DO102" s="989"/>
      <c r="DP102" s="990"/>
      <c r="DQ102" s="988">
        <v>161</v>
      </c>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402</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403</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406</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407</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408</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409</v>
      </c>
      <c r="AB109" s="932"/>
      <c r="AC109" s="932"/>
      <c r="AD109" s="932"/>
      <c r="AE109" s="933"/>
      <c r="AF109" s="934" t="s">
        <v>410</v>
      </c>
      <c r="AG109" s="932"/>
      <c r="AH109" s="932"/>
      <c r="AI109" s="932"/>
      <c r="AJ109" s="933"/>
      <c r="AK109" s="934" t="s">
        <v>294</v>
      </c>
      <c r="AL109" s="932"/>
      <c r="AM109" s="932"/>
      <c r="AN109" s="932"/>
      <c r="AO109" s="933"/>
      <c r="AP109" s="934" t="s">
        <v>411</v>
      </c>
      <c r="AQ109" s="932"/>
      <c r="AR109" s="932"/>
      <c r="AS109" s="932"/>
      <c r="AT109" s="965"/>
      <c r="AU109" s="931" t="s">
        <v>408</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409</v>
      </c>
      <c r="BR109" s="932"/>
      <c r="BS109" s="932"/>
      <c r="BT109" s="932"/>
      <c r="BU109" s="933"/>
      <c r="BV109" s="934" t="s">
        <v>410</v>
      </c>
      <c r="BW109" s="932"/>
      <c r="BX109" s="932"/>
      <c r="BY109" s="932"/>
      <c r="BZ109" s="933"/>
      <c r="CA109" s="934" t="s">
        <v>294</v>
      </c>
      <c r="CB109" s="932"/>
      <c r="CC109" s="932"/>
      <c r="CD109" s="932"/>
      <c r="CE109" s="933"/>
      <c r="CF109" s="972" t="s">
        <v>411</v>
      </c>
      <c r="CG109" s="972"/>
      <c r="CH109" s="972"/>
      <c r="CI109" s="972"/>
      <c r="CJ109" s="972"/>
      <c r="CK109" s="934" t="s">
        <v>412</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409</v>
      </c>
      <c r="DH109" s="932"/>
      <c r="DI109" s="932"/>
      <c r="DJ109" s="932"/>
      <c r="DK109" s="933"/>
      <c r="DL109" s="934" t="s">
        <v>410</v>
      </c>
      <c r="DM109" s="932"/>
      <c r="DN109" s="932"/>
      <c r="DO109" s="932"/>
      <c r="DP109" s="933"/>
      <c r="DQ109" s="934" t="s">
        <v>294</v>
      </c>
      <c r="DR109" s="932"/>
      <c r="DS109" s="932"/>
      <c r="DT109" s="932"/>
      <c r="DU109" s="933"/>
      <c r="DV109" s="934" t="s">
        <v>411</v>
      </c>
      <c r="DW109" s="932"/>
      <c r="DX109" s="932"/>
      <c r="DY109" s="932"/>
      <c r="DZ109" s="965"/>
    </row>
    <row r="110" spans="1:131" s="218" customFormat="1" ht="26.25" customHeight="1" x14ac:dyDescent="0.15">
      <c r="A110" s="843" t="s">
        <v>413</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2627664</v>
      </c>
      <c r="AB110" s="925"/>
      <c r="AC110" s="925"/>
      <c r="AD110" s="925"/>
      <c r="AE110" s="926"/>
      <c r="AF110" s="927">
        <v>2537549</v>
      </c>
      <c r="AG110" s="925"/>
      <c r="AH110" s="925"/>
      <c r="AI110" s="925"/>
      <c r="AJ110" s="926"/>
      <c r="AK110" s="927">
        <v>2420930</v>
      </c>
      <c r="AL110" s="925"/>
      <c r="AM110" s="925"/>
      <c r="AN110" s="925"/>
      <c r="AO110" s="926"/>
      <c r="AP110" s="928">
        <v>19.8</v>
      </c>
      <c r="AQ110" s="929"/>
      <c r="AR110" s="929"/>
      <c r="AS110" s="929"/>
      <c r="AT110" s="930"/>
      <c r="AU110" s="966" t="s">
        <v>69</v>
      </c>
      <c r="AV110" s="967"/>
      <c r="AW110" s="967"/>
      <c r="AX110" s="967"/>
      <c r="AY110" s="967"/>
      <c r="AZ110" s="896" t="s">
        <v>414</v>
      </c>
      <c r="BA110" s="844"/>
      <c r="BB110" s="844"/>
      <c r="BC110" s="844"/>
      <c r="BD110" s="844"/>
      <c r="BE110" s="844"/>
      <c r="BF110" s="844"/>
      <c r="BG110" s="844"/>
      <c r="BH110" s="844"/>
      <c r="BI110" s="844"/>
      <c r="BJ110" s="844"/>
      <c r="BK110" s="844"/>
      <c r="BL110" s="844"/>
      <c r="BM110" s="844"/>
      <c r="BN110" s="844"/>
      <c r="BO110" s="844"/>
      <c r="BP110" s="845"/>
      <c r="BQ110" s="897">
        <v>27869337</v>
      </c>
      <c r="BR110" s="878"/>
      <c r="BS110" s="878"/>
      <c r="BT110" s="878"/>
      <c r="BU110" s="878"/>
      <c r="BV110" s="878">
        <v>26108326</v>
      </c>
      <c r="BW110" s="878"/>
      <c r="BX110" s="878"/>
      <c r="BY110" s="878"/>
      <c r="BZ110" s="878"/>
      <c r="CA110" s="878">
        <v>24654525</v>
      </c>
      <c r="CB110" s="878"/>
      <c r="CC110" s="878"/>
      <c r="CD110" s="878"/>
      <c r="CE110" s="878"/>
      <c r="CF110" s="902">
        <v>201.5</v>
      </c>
      <c r="CG110" s="903"/>
      <c r="CH110" s="903"/>
      <c r="CI110" s="903"/>
      <c r="CJ110" s="903"/>
      <c r="CK110" s="962" t="s">
        <v>415</v>
      </c>
      <c r="CL110" s="855"/>
      <c r="CM110" s="896" t="s">
        <v>416</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8" customFormat="1" ht="26.25" customHeight="1" x14ac:dyDescent="0.15">
      <c r="A111" s="810" t="s">
        <v>417</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418</v>
      </c>
      <c r="BA111" s="788"/>
      <c r="BB111" s="788"/>
      <c r="BC111" s="788"/>
      <c r="BD111" s="788"/>
      <c r="BE111" s="788"/>
      <c r="BF111" s="788"/>
      <c r="BG111" s="788"/>
      <c r="BH111" s="788"/>
      <c r="BI111" s="788"/>
      <c r="BJ111" s="788"/>
      <c r="BK111" s="788"/>
      <c r="BL111" s="788"/>
      <c r="BM111" s="788"/>
      <c r="BN111" s="788"/>
      <c r="BO111" s="788"/>
      <c r="BP111" s="789"/>
      <c r="BQ111" s="852">
        <v>190874</v>
      </c>
      <c r="BR111" s="853"/>
      <c r="BS111" s="853"/>
      <c r="BT111" s="853"/>
      <c r="BU111" s="853"/>
      <c r="BV111" s="853">
        <v>135757</v>
      </c>
      <c r="BW111" s="853"/>
      <c r="BX111" s="853"/>
      <c r="BY111" s="853"/>
      <c r="BZ111" s="853"/>
      <c r="CA111" s="853">
        <v>110375</v>
      </c>
      <c r="CB111" s="853"/>
      <c r="CC111" s="853"/>
      <c r="CD111" s="853"/>
      <c r="CE111" s="853"/>
      <c r="CF111" s="911">
        <v>0.9</v>
      </c>
      <c r="CG111" s="912"/>
      <c r="CH111" s="912"/>
      <c r="CI111" s="912"/>
      <c r="CJ111" s="912"/>
      <c r="CK111" s="963"/>
      <c r="CL111" s="857"/>
      <c r="CM111" s="851" t="s">
        <v>419</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8" customFormat="1" ht="26.25" customHeight="1" x14ac:dyDescent="0.15">
      <c r="A112" s="948" t="s">
        <v>420</v>
      </c>
      <c r="B112" s="949"/>
      <c r="C112" s="788" t="s">
        <v>421</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422</v>
      </c>
      <c r="BA112" s="788"/>
      <c r="BB112" s="788"/>
      <c r="BC112" s="788"/>
      <c r="BD112" s="788"/>
      <c r="BE112" s="788"/>
      <c r="BF112" s="788"/>
      <c r="BG112" s="788"/>
      <c r="BH112" s="788"/>
      <c r="BI112" s="788"/>
      <c r="BJ112" s="788"/>
      <c r="BK112" s="788"/>
      <c r="BL112" s="788"/>
      <c r="BM112" s="788"/>
      <c r="BN112" s="788"/>
      <c r="BO112" s="788"/>
      <c r="BP112" s="789"/>
      <c r="BQ112" s="852">
        <v>5433712</v>
      </c>
      <c r="BR112" s="853"/>
      <c r="BS112" s="853"/>
      <c r="BT112" s="853"/>
      <c r="BU112" s="853"/>
      <c r="BV112" s="853">
        <v>5003790</v>
      </c>
      <c r="BW112" s="853"/>
      <c r="BX112" s="853"/>
      <c r="BY112" s="853"/>
      <c r="BZ112" s="853"/>
      <c r="CA112" s="853">
        <v>4943801</v>
      </c>
      <c r="CB112" s="853"/>
      <c r="CC112" s="853"/>
      <c r="CD112" s="853"/>
      <c r="CE112" s="853"/>
      <c r="CF112" s="911">
        <v>40.4</v>
      </c>
      <c r="CG112" s="912"/>
      <c r="CH112" s="912"/>
      <c r="CI112" s="912"/>
      <c r="CJ112" s="912"/>
      <c r="CK112" s="963"/>
      <c r="CL112" s="857"/>
      <c r="CM112" s="851" t="s">
        <v>423</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8" customFormat="1" ht="26.25" customHeight="1" x14ac:dyDescent="0.15">
      <c r="A113" s="950"/>
      <c r="B113" s="951"/>
      <c r="C113" s="788" t="s">
        <v>424</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525047</v>
      </c>
      <c r="AB113" s="955"/>
      <c r="AC113" s="955"/>
      <c r="AD113" s="955"/>
      <c r="AE113" s="956"/>
      <c r="AF113" s="957">
        <v>495702</v>
      </c>
      <c r="AG113" s="955"/>
      <c r="AH113" s="955"/>
      <c r="AI113" s="955"/>
      <c r="AJ113" s="956"/>
      <c r="AK113" s="957">
        <v>517332</v>
      </c>
      <c r="AL113" s="955"/>
      <c r="AM113" s="955"/>
      <c r="AN113" s="955"/>
      <c r="AO113" s="956"/>
      <c r="AP113" s="958">
        <v>4.2</v>
      </c>
      <c r="AQ113" s="959"/>
      <c r="AR113" s="959"/>
      <c r="AS113" s="959"/>
      <c r="AT113" s="960"/>
      <c r="AU113" s="968"/>
      <c r="AV113" s="969"/>
      <c r="AW113" s="969"/>
      <c r="AX113" s="969"/>
      <c r="AY113" s="969"/>
      <c r="AZ113" s="851" t="s">
        <v>425</v>
      </c>
      <c r="BA113" s="788"/>
      <c r="BB113" s="788"/>
      <c r="BC113" s="788"/>
      <c r="BD113" s="788"/>
      <c r="BE113" s="788"/>
      <c r="BF113" s="788"/>
      <c r="BG113" s="788"/>
      <c r="BH113" s="788"/>
      <c r="BI113" s="788"/>
      <c r="BJ113" s="788"/>
      <c r="BK113" s="788"/>
      <c r="BL113" s="788"/>
      <c r="BM113" s="788"/>
      <c r="BN113" s="788"/>
      <c r="BO113" s="788"/>
      <c r="BP113" s="789"/>
      <c r="BQ113" s="852">
        <v>201750</v>
      </c>
      <c r="BR113" s="853"/>
      <c r="BS113" s="853"/>
      <c r="BT113" s="853"/>
      <c r="BU113" s="853"/>
      <c r="BV113" s="853">
        <v>255555</v>
      </c>
      <c r="BW113" s="853"/>
      <c r="BX113" s="853"/>
      <c r="BY113" s="853"/>
      <c r="BZ113" s="853"/>
      <c r="CA113" s="853">
        <v>299284</v>
      </c>
      <c r="CB113" s="853"/>
      <c r="CC113" s="853"/>
      <c r="CD113" s="853"/>
      <c r="CE113" s="853"/>
      <c r="CF113" s="911">
        <v>2.4</v>
      </c>
      <c r="CG113" s="912"/>
      <c r="CH113" s="912"/>
      <c r="CI113" s="912"/>
      <c r="CJ113" s="912"/>
      <c r="CK113" s="963"/>
      <c r="CL113" s="857"/>
      <c r="CM113" s="851" t="s">
        <v>426</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8" customFormat="1" ht="26.25" customHeight="1" x14ac:dyDescent="0.15">
      <c r="A114" s="950"/>
      <c r="B114" s="951"/>
      <c r="C114" s="788" t="s">
        <v>427</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120592</v>
      </c>
      <c r="AB114" s="816"/>
      <c r="AC114" s="816"/>
      <c r="AD114" s="816"/>
      <c r="AE114" s="817"/>
      <c r="AF114" s="818">
        <v>28344</v>
      </c>
      <c r="AG114" s="816"/>
      <c r="AH114" s="816"/>
      <c r="AI114" s="816"/>
      <c r="AJ114" s="817"/>
      <c r="AK114" s="818">
        <v>33590</v>
      </c>
      <c r="AL114" s="816"/>
      <c r="AM114" s="816"/>
      <c r="AN114" s="816"/>
      <c r="AO114" s="817"/>
      <c r="AP114" s="860">
        <v>0.3</v>
      </c>
      <c r="AQ114" s="861"/>
      <c r="AR114" s="861"/>
      <c r="AS114" s="861"/>
      <c r="AT114" s="862"/>
      <c r="AU114" s="968"/>
      <c r="AV114" s="969"/>
      <c r="AW114" s="969"/>
      <c r="AX114" s="969"/>
      <c r="AY114" s="969"/>
      <c r="AZ114" s="851" t="s">
        <v>428</v>
      </c>
      <c r="BA114" s="788"/>
      <c r="BB114" s="788"/>
      <c r="BC114" s="788"/>
      <c r="BD114" s="788"/>
      <c r="BE114" s="788"/>
      <c r="BF114" s="788"/>
      <c r="BG114" s="788"/>
      <c r="BH114" s="788"/>
      <c r="BI114" s="788"/>
      <c r="BJ114" s="788"/>
      <c r="BK114" s="788"/>
      <c r="BL114" s="788"/>
      <c r="BM114" s="788"/>
      <c r="BN114" s="788"/>
      <c r="BO114" s="788"/>
      <c r="BP114" s="789"/>
      <c r="BQ114" s="852">
        <v>2240802</v>
      </c>
      <c r="BR114" s="853"/>
      <c r="BS114" s="853"/>
      <c r="BT114" s="853"/>
      <c r="BU114" s="853"/>
      <c r="BV114" s="853">
        <v>2210606</v>
      </c>
      <c r="BW114" s="853"/>
      <c r="BX114" s="853"/>
      <c r="BY114" s="853"/>
      <c r="BZ114" s="853"/>
      <c r="CA114" s="853">
        <v>2189940</v>
      </c>
      <c r="CB114" s="853"/>
      <c r="CC114" s="853"/>
      <c r="CD114" s="853"/>
      <c r="CE114" s="853"/>
      <c r="CF114" s="911">
        <v>17.899999999999999</v>
      </c>
      <c r="CG114" s="912"/>
      <c r="CH114" s="912"/>
      <c r="CI114" s="912"/>
      <c r="CJ114" s="912"/>
      <c r="CK114" s="963"/>
      <c r="CL114" s="857"/>
      <c r="CM114" s="851" t="s">
        <v>429</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8" customFormat="1" ht="26.25" customHeight="1" x14ac:dyDescent="0.15">
      <c r="A115" s="950"/>
      <c r="B115" s="951"/>
      <c r="C115" s="788" t="s">
        <v>430</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56036</v>
      </c>
      <c r="AB115" s="955"/>
      <c r="AC115" s="955"/>
      <c r="AD115" s="955"/>
      <c r="AE115" s="956"/>
      <c r="AF115" s="957">
        <v>57358</v>
      </c>
      <c r="AG115" s="955"/>
      <c r="AH115" s="955"/>
      <c r="AI115" s="955"/>
      <c r="AJ115" s="956"/>
      <c r="AK115" s="957">
        <v>27061</v>
      </c>
      <c r="AL115" s="955"/>
      <c r="AM115" s="955"/>
      <c r="AN115" s="955"/>
      <c r="AO115" s="956"/>
      <c r="AP115" s="958">
        <v>0.2</v>
      </c>
      <c r="AQ115" s="959"/>
      <c r="AR115" s="959"/>
      <c r="AS115" s="959"/>
      <c r="AT115" s="960"/>
      <c r="AU115" s="968"/>
      <c r="AV115" s="969"/>
      <c r="AW115" s="969"/>
      <c r="AX115" s="969"/>
      <c r="AY115" s="969"/>
      <c r="AZ115" s="851" t="s">
        <v>431</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v>31952</v>
      </c>
      <c r="BW115" s="853"/>
      <c r="BX115" s="853"/>
      <c r="BY115" s="853"/>
      <c r="BZ115" s="853"/>
      <c r="CA115" s="853">
        <v>160770</v>
      </c>
      <c r="CB115" s="853"/>
      <c r="CC115" s="853"/>
      <c r="CD115" s="853"/>
      <c r="CE115" s="853"/>
      <c r="CF115" s="911">
        <v>1.3</v>
      </c>
      <c r="CG115" s="912"/>
      <c r="CH115" s="912"/>
      <c r="CI115" s="912"/>
      <c r="CJ115" s="912"/>
      <c r="CK115" s="963"/>
      <c r="CL115" s="857"/>
      <c r="CM115" s="851" t="s">
        <v>432</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18" customFormat="1" ht="26.25" customHeight="1" x14ac:dyDescent="0.15">
      <c r="A116" s="952"/>
      <c r="B116" s="953"/>
      <c r="C116" s="875" t="s">
        <v>433</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434</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435</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436</v>
      </c>
      <c r="Z117" s="933"/>
      <c r="AA117" s="938">
        <v>3329339</v>
      </c>
      <c r="AB117" s="939"/>
      <c r="AC117" s="939"/>
      <c r="AD117" s="939"/>
      <c r="AE117" s="940"/>
      <c r="AF117" s="941">
        <v>3118953</v>
      </c>
      <c r="AG117" s="939"/>
      <c r="AH117" s="939"/>
      <c r="AI117" s="939"/>
      <c r="AJ117" s="940"/>
      <c r="AK117" s="941">
        <v>2998913</v>
      </c>
      <c r="AL117" s="939"/>
      <c r="AM117" s="939"/>
      <c r="AN117" s="939"/>
      <c r="AO117" s="940"/>
      <c r="AP117" s="942"/>
      <c r="AQ117" s="943"/>
      <c r="AR117" s="943"/>
      <c r="AS117" s="943"/>
      <c r="AT117" s="944"/>
      <c r="AU117" s="968"/>
      <c r="AV117" s="969"/>
      <c r="AW117" s="969"/>
      <c r="AX117" s="969"/>
      <c r="AY117" s="969"/>
      <c r="AZ117" s="899" t="s">
        <v>437</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438</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8" customFormat="1" ht="26.25" customHeight="1" x14ac:dyDescent="0.15">
      <c r="A118" s="931" t="s">
        <v>412</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409</v>
      </c>
      <c r="AB118" s="932"/>
      <c r="AC118" s="932"/>
      <c r="AD118" s="932"/>
      <c r="AE118" s="933"/>
      <c r="AF118" s="934" t="s">
        <v>410</v>
      </c>
      <c r="AG118" s="932"/>
      <c r="AH118" s="932"/>
      <c r="AI118" s="932"/>
      <c r="AJ118" s="933"/>
      <c r="AK118" s="934" t="s">
        <v>294</v>
      </c>
      <c r="AL118" s="932"/>
      <c r="AM118" s="932"/>
      <c r="AN118" s="932"/>
      <c r="AO118" s="933"/>
      <c r="AP118" s="935" t="s">
        <v>411</v>
      </c>
      <c r="AQ118" s="936"/>
      <c r="AR118" s="936"/>
      <c r="AS118" s="936"/>
      <c r="AT118" s="937"/>
      <c r="AU118" s="968"/>
      <c r="AV118" s="969"/>
      <c r="AW118" s="969"/>
      <c r="AX118" s="969"/>
      <c r="AY118" s="969"/>
      <c r="AZ118" s="874" t="s">
        <v>439</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440</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8" customFormat="1" ht="26.25" customHeight="1" x14ac:dyDescent="0.15">
      <c r="A119" s="854" t="s">
        <v>415</v>
      </c>
      <c r="B119" s="855"/>
      <c r="C119" s="896" t="s">
        <v>416</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441</v>
      </c>
      <c r="BP119" s="914"/>
      <c r="BQ119" s="915">
        <v>35936475</v>
      </c>
      <c r="BR119" s="881"/>
      <c r="BS119" s="881"/>
      <c r="BT119" s="881"/>
      <c r="BU119" s="881"/>
      <c r="BV119" s="881">
        <v>33745986</v>
      </c>
      <c r="BW119" s="881"/>
      <c r="BX119" s="881"/>
      <c r="BY119" s="881"/>
      <c r="BZ119" s="881"/>
      <c r="CA119" s="881">
        <v>32358695</v>
      </c>
      <c r="CB119" s="881"/>
      <c r="CC119" s="881"/>
      <c r="CD119" s="881"/>
      <c r="CE119" s="881"/>
      <c r="CF119" s="784"/>
      <c r="CG119" s="785"/>
      <c r="CH119" s="785"/>
      <c r="CI119" s="785"/>
      <c r="CJ119" s="870"/>
      <c r="CK119" s="964"/>
      <c r="CL119" s="859"/>
      <c r="CM119" s="874" t="s">
        <v>442</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v>190874</v>
      </c>
      <c r="DH119" s="800"/>
      <c r="DI119" s="800"/>
      <c r="DJ119" s="800"/>
      <c r="DK119" s="801"/>
      <c r="DL119" s="802">
        <v>135757</v>
      </c>
      <c r="DM119" s="800"/>
      <c r="DN119" s="800"/>
      <c r="DO119" s="800"/>
      <c r="DP119" s="801"/>
      <c r="DQ119" s="802">
        <v>110375</v>
      </c>
      <c r="DR119" s="800"/>
      <c r="DS119" s="800"/>
      <c r="DT119" s="800"/>
      <c r="DU119" s="801"/>
      <c r="DV119" s="884">
        <v>0.9</v>
      </c>
      <c r="DW119" s="885"/>
      <c r="DX119" s="885"/>
      <c r="DY119" s="885"/>
      <c r="DZ119" s="886"/>
    </row>
    <row r="120" spans="1:130" s="218" customFormat="1" ht="26.25" customHeight="1" x14ac:dyDescent="0.15">
      <c r="A120" s="856"/>
      <c r="B120" s="857"/>
      <c r="C120" s="851" t="s">
        <v>419</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443</v>
      </c>
      <c r="AV120" s="917"/>
      <c r="AW120" s="917"/>
      <c r="AX120" s="917"/>
      <c r="AY120" s="918"/>
      <c r="AZ120" s="896" t="s">
        <v>444</v>
      </c>
      <c r="BA120" s="844"/>
      <c r="BB120" s="844"/>
      <c r="BC120" s="844"/>
      <c r="BD120" s="844"/>
      <c r="BE120" s="844"/>
      <c r="BF120" s="844"/>
      <c r="BG120" s="844"/>
      <c r="BH120" s="844"/>
      <c r="BI120" s="844"/>
      <c r="BJ120" s="844"/>
      <c r="BK120" s="844"/>
      <c r="BL120" s="844"/>
      <c r="BM120" s="844"/>
      <c r="BN120" s="844"/>
      <c r="BO120" s="844"/>
      <c r="BP120" s="845"/>
      <c r="BQ120" s="897">
        <v>6574325</v>
      </c>
      <c r="BR120" s="878"/>
      <c r="BS120" s="878"/>
      <c r="BT120" s="878"/>
      <c r="BU120" s="878"/>
      <c r="BV120" s="878">
        <v>6826784</v>
      </c>
      <c r="BW120" s="878"/>
      <c r="BX120" s="878"/>
      <c r="BY120" s="878"/>
      <c r="BZ120" s="878"/>
      <c r="CA120" s="878">
        <v>6657762</v>
      </c>
      <c r="CB120" s="878"/>
      <c r="CC120" s="878"/>
      <c r="CD120" s="878"/>
      <c r="CE120" s="878"/>
      <c r="CF120" s="902">
        <v>54.4</v>
      </c>
      <c r="CG120" s="903"/>
      <c r="CH120" s="903"/>
      <c r="CI120" s="903"/>
      <c r="CJ120" s="903"/>
      <c r="CK120" s="904" t="s">
        <v>445</v>
      </c>
      <c r="CL120" s="888"/>
      <c r="CM120" s="888"/>
      <c r="CN120" s="888"/>
      <c r="CO120" s="889"/>
      <c r="CP120" s="908" t="s">
        <v>394</v>
      </c>
      <c r="CQ120" s="909"/>
      <c r="CR120" s="909"/>
      <c r="CS120" s="909"/>
      <c r="CT120" s="909"/>
      <c r="CU120" s="909"/>
      <c r="CV120" s="909"/>
      <c r="CW120" s="909"/>
      <c r="CX120" s="909"/>
      <c r="CY120" s="909"/>
      <c r="CZ120" s="909"/>
      <c r="DA120" s="909"/>
      <c r="DB120" s="909"/>
      <c r="DC120" s="909"/>
      <c r="DD120" s="909"/>
      <c r="DE120" s="909"/>
      <c r="DF120" s="910"/>
      <c r="DG120" s="897">
        <v>3685821</v>
      </c>
      <c r="DH120" s="878"/>
      <c r="DI120" s="878"/>
      <c r="DJ120" s="878"/>
      <c r="DK120" s="878"/>
      <c r="DL120" s="878">
        <v>3441113</v>
      </c>
      <c r="DM120" s="878"/>
      <c r="DN120" s="878"/>
      <c r="DO120" s="878"/>
      <c r="DP120" s="878"/>
      <c r="DQ120" s="878">
        <v>4932624</v>
      </c>
      <c r="DR120" s="878"/>
      <c r="DS120" s="878"/>
      <c r="DT120" s="878"/>
      <c r="DU120" s="878"/>
      <c r="DV120" s="879">
        <v>40.299999999999997</v>
      </c>
      <c r="DW120" s="879"/>
      <c r="DX120" s="879"/>
      <c r="DY120" s="879"/>
      <c r="DZ120" s="880"/>
    </row>
    <row r="121" spans="1:130" s="218" customFormat="1" ht="26.25" customHeight="1" x14ac:dyDescent="0.15">
      <c r="A121" s="856"/>
      <c r="B121" s="857"/>
      <c r="C121" s="899" t="s">
        <v>446</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447</v>
      </c>
      <c r="BA121" s="788"/>
      <c r="BB121" s="788"/>
      <c r="BC121" s="788"/>
      <c r="BD121" s="788"/>
      <c r="BE121" s="788"/>
      <c r="BF121" s="788"/>
      <c r="BG121" s="788"/>
      <c r="BH121" s="788"/>
      <c r="BI121" s="788"/>
      <c r="BJ121" s="788"/>
      <c r="BK121" s="788"/>
      <c r="BL121" s="788"/>
      <c r="BM121" s="788"/>
      <c r="BN121" s="788"/>
      <c r="BO121" s="788"/>
      <c r="BP121" s="789"/>
      <c r="BQ121" s="852">
        <v>2370920</v>
      </c>
      <c r="BR121" s="853"/>
      <c r="BS121" s="853"/>
      <c r="BT121" s="853"/>
      <c r="BU121" s="853"/>
      <c r="BV121" s="853">
        <v>2297345</v>
      </c>
      <c r="BW121" s="853"/>
      <c r="BX121" s="853"/>
      <c r="BY121" s="853"/>
      <c r="BZ121" s="853"/>
      <c r="CA121" s="853">
        <v>2384992</v>
      </c>
      <c r="CB121" s="853"/>
      <c r="CC121" s="853"/>
      <c r="CD121" s="853"/>
      <c r="CE121" s="853"/>
      <c r="CF121" s="911">
        <v>19.5</v>
      </c>
      <c r="CG121" s="912"/>
      <c r="CH121" s="912"/>
      <c r="CI121" s="912"/>
      <c r="CJ121" s="912"/>
      <c r="CK121" s="905"/>
      <c r="CL121" s="891"/>
      <c r="CM121" s="891"/>
      <c r="CN121" s="891"/>
      <c r="CO121" s="892"/>
      <c r="CP121" s="871" t="s">
        <v>392</v>
      </c>
      <c r="CQ121" s="872"/>
      <c r="CR121" s="872"/>
      <c r="CS121" s="872"/>
      <c r="CT121" s="872"/>
      <c r="CU121" s="872"/>
      <c r="CV121" s="872"/>
      <c r="CW121" s="872"/>
      <c r="CX121" s="872"/>
      <c r="CY121" s="872"/>
      <c r="CZ121" s="872"/>
      <c r="DA121" s="872"/>
      <c r="DB121" s="872"/>
      <c r="DC121" s="872"/>
      <c r="DD121" s="872"/>
      <c r="DE121" s="872"/>
      <c r="DF121" s="873"/>
      <c r="DG121" s="852">
        <v>13320</v>
      </c>
      <c r="DH121" s="853"/>
      <c r="DI121" s="853"/>
      <c r="DJ121" s="853"/>
      <c r="DK121" s="853"/>
      <c r="DL121" s="853">
        <v>12210</v>
      </c>
      <c r="DM121" s="853"/>
      <c r="DN121" s="853"/>
      <c r="DO121" s="853"/>
      <c r="DP121" s="853"/>
      <c r="DQ121" s="853">
        <v>11177</v>
      </c>
      <c r="DR121" s="853"/>
      <c r="DS121" s="853"/>
      <c r="DT121" s="853"/>
      <c r="DU121" s="853"/>
      <c r="DV121" s="830">
        <v>0.1</v>
      </c>
      <c r="DW121" s="830"/>
      <c r="DX121" s="830"/>
      <c r="DY121" s="830"/>
      <c r="DZ121" s="831"/>
    </row>
    <row r="122" spans="1:130" s="218" customFormat="1" ht="26.25" customHeight="1" x14ac:dyDescent="0.15">
      <c r="A122" s="856"/>
      <c r="B122" s="857"/>
      <c r="C122" s="851" t="s">
        <v>429</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448</v>
      </c>
      <c r="BA122" s="875"/>
      <c r="BB122" s="875"/>
      <c r="BC122" s="875"/>
      <c r="BD122" s="875"/>
      <c r="BE122" s="875"/>
      <c r="BF122" s="875"/>
      <c r="BG122" s="875"/>
      <c r="BH122" s="875"/>
      <c r="BI122" s="875"/>
      <c r="BJ122" s="875"/>
      <c r="BK122" s="875"/>
      <c r="BL122" s="875"/>
      <c r="BM122" s="875"/>
      <c r="BN122" s="875"/>
      <c r="BO122" s="875"/>
      <c r="BP122" s="876"/>
      <c r="BQ122" s="915">
        <v>21061710</v>
      </c>
      <c r="BR122" s="881"/>
      <c r="BS122" s="881"/>
      <c r="BT122" s="881"/>
      <c r="BU122" s="881"/>
      <c r="BV122" s="881">
        <v>19877358</v>
      </c>
      <c r="BW122" s="881"/>
      <c r="BX122" s="881"/>
      <c r="BY122" s="881"/>
      <c r="BZ122" s="881"/>
      <c r="CA122" s="881">
        <v>18488309</v>
      </c>
      <c r="CB122" s="881"/>
      <c r="CC122" s="881"/>
      <c r="CD122" s="881"/>
      <c r="CE122" s="881"/>
      <c r="CF122" s="882">
        <v>151.1</v>
      </c>
      <c r="CG122" s="883"/>
      <c r="CH122" s="883"/>
      <c r="CI122" s="883"/>
      <c r="CJ122" s="883"/>
      <c r="CK122" s="905"/>
      <c r="CL122" s="891"/>
      <c r="CM122" s="891"/>
      <c r="CN122" s="891"/>
      <c r="CO122" s="892"/>
      <c r="CP122" s="871" t="s">
        <v>390</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8" customFormat="1" ht="26.25" customHeight="1" x14ac:dyDescent="0.15">
      <c r="A123" s="856"/>
      <c r="B123" s="857"/>
      <c r="C123" s="851" t="s">
        <v>435</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449</v>
      </c>
      <c r="BP123" s="914"/>
      <c r="BQ123" s="868">
        <v>30006955</v>
      </c>
      <c r="BR123" s="869"/>
      <c r="BS123" s="869"/>
      <c r="BT123" s="869"/>
      <c r="BU123" s="869"/>
      <c r="BV123" s="869">
        <v>29001487</v>
      </c>
      <c r="BW123" s="869"/>
      <c r="BX123" s="869"/>
      <c r="BY123" s="869"/>
      <c r="BZ123" s="869"/>
      <c r="CA123" s="869">
        <v>27531063</v>
      </c>
      <c r="CB123" s="869"/>
      <c r="CC123" s="869"/>
      <c r="CD123" s="869"/>
      <c r="CE123" s="869"/>
      <c r="CF123" s="784"/>
      <c r="CG123" s="785"/>
      <c r="CH123" s="785"/>
      <c r="CI123" s="785"/>
      <c r="CJ123" s="870"/>
      <c r="CK123" s="905"/>
      <c r="CL123" s="891"/>
      <c r="CM123" s="891"/>
      <c r="CN123" s="891"/>
      <c r="CO123" s="892"/>
      <c r="CP123" s="871" t="s">
        <v>389</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8" customFormat="1" ht="26.25" customHeight="1" thickBot="1" x14ac:dyDescent="0.2">
      <c r="A124" s="856"/>
      <c r="B124" s="857"/>
      <c r="C124" s="851" t="s">
        <v>438</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450</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50.4</v>
      </c>
      <c r="BR124" s="867"/>
      <c r="BS124" s="867"/>
      <c r="BT124" s="867"/>
      <c r="BU124" s="867"/>
      <c r="BV124" s="867">
        <v>39.6</v>
      </c>
      <c r="BW124" s="867"/>
      <c r="BX124" s="867"/>
      <c r="BY124" s="867"/>
      <c r="BZ124" s="867"/>
      <c r="CA124" s="867">
        <v>39.4</v>
      </c>
      <c r="CB124" s="867"/>
      <c r="CC124" s="867"/>
      <c r="CD124" s="867"/>
      <c r="CE124" s="867"/>
      <c r="CF124" s="762"/>
      <c r="CG124" s="763"/>
      <c r="CH124" s="763"/>
      <c r="CI124" s="763"/>
      <c r="CJ124" s="898"/>
      <c r="CK124" s="906"/>
      <c r="CL124" s="906"/>
      <c r="CM124" s="906"/>
      <c r="CN124" s="906"/>
      <c r="CO124" s="907"/>
      <c r="CP124" s="871" t="s">
        <v>451</v>
      </c>
      <c r="CQ124" s="872"/>
      <c r="CR124" s="872"/>
      <c r="CS124" s="872"/>
      <c r="CT124" s="872"/>
      <c r="CU124" s="872"/>
      <c r="CV124" s="872"/>
      <c r="CW124" s="872"/>
      <c r="CX124" s="872"/>
      <c r="CY124" s="872"/>
      <c r="CZ124" s="872"/>
      <c r="DA124" s="872"/>
      <c r="DB124" s="872"/>
      <c r="DC124" s="872"/>
      <c r="DD124" s="872"/>
      <c r="DE124" s="872"/>
      <c r="DF124" s="873"/>
      <c r="DG124" s="799">
        <v>1734571</v>
      </c>
      <c r="DH124" s="800"/>
      <c r="DI124" s="800"/>
      <c r="DJ124" s="800"/>
      <c r="DK124" s="801"/>
      <c r="DL124" s="802">
        <v>1550467</v>
      </c>
      <c r="DM124" s="800"/>
      <c r="DN124" s="800"/>
      <c r="DO124" s="800"/>
      <c r="DP124" s="801"/>
      <c r="DQ124" s="802" t="s">
        <v>122</v>
      </c>
      <c r="DR124" s="800"/>
      <c r="DS124" s="800"/>
      <c r="DT124" s="800"/>
      <c r="DU124" s="801"/>
      <c r="DV124" s="884" t="s">
        <v>122</v>
      </c>
      <c r="DW124" s="885"/>
      <c r="DX124" s="885"/>
      <c r="DY124" s="885"/>
      <c r="DZ124" s="886"/>
    </row>
    <row r="125" spans="1:130" s="218" customFormat="1" ht="26.25" customHeight="1" x14ac:dyDescent="0.15">
      <c r="A125" s="856"/>
      <c r="B125" s="857"/>
      <c r="C125" s="851" t="s">
        <v>440</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452</v>
      </c>
      <c r="CL125" s="888"/>
      <c r="CM125" s="888"/>
      <c r="CN125" s="888"/>
      <c r="CO125" s="889"/>
      <c r="CP125" s="896" t="s">
        <v>453</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8" customFormat="1" ht="26.25" customHeight="1" thickBot="1" x14ac:dyDescent="0.2">
      <c r="A126" s="856"/>
      <c r="B126" s="857"/>
      <c r="C126" s="851" t="s">
        <v>442</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v>56036</v>
      </c>
      <c r="AB126" s="816"/>
      <c r="AC126" s="816"/>
      <c r="AD126" s="816"/>
      <c r="AE126" s="817"/>
      <c r="AF126" s="818">
        <v>57358</v>
      </c>
      <c r="AG126" s="816"/>
      <c r="AH126" s="816"/>
      <c r="AI126" s="816"/>
      <c r="AJ126" s="817"/>
      <c r="AK126" s="818">
        <v>27061</v>
      </c>
      <c r="AL126" s="816"/>
      <c r="AM126" s="816"/>
      <c r="AN126" s="816"/>
      <c r="AO126" s="817"/>
      <c r="AP126" s="860">
        <v>0.2</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454</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v>28233</v>
      </c>
      <c r="DM126" s="853"/>
      <c r="DN126" s="853"/>
      <c r="DO126" s="853"/>
      <c r="DP126" s="853"/>
      <c r="DQ126" s="853">
        <v>160770</v>
      </c>
      <c r="DR126" s="853"/>
      <c r="DS126" s="853"/>
      <c r="DT126" s="853"/>
      <c r="DU126" s="853"/>
      <c r="DV126" s="830">
        <v>1.3</v>
      </c>
      <c r="DW126" s="830"/>
      <c r="DX126" s="830"/>
      <c r="DY126" s="830"/>
      <c r="DZ126" s="831"/>
    </row>
    <row r="127" spans="1:130" s="218" customFormat="1" ht="26.25" customHeight="1" x14ac:dyDescent="0.15">
      <c r="A127" s="858"/>
      <c r="B127" s="859"/>
      <c r="C127" s="874" t="s">
        <v>455</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122</v>
      </c>
      <c r="AB127" s="816"/>
      <c r="AC127" s="816"/>
      <c r="AD127" s="816"/>
      <c r="AE127" s="817"/>
      <c r="AF127" s="818" t="s">
        <v>122</v>
      </c>
      <c r="AG127" s="816"/>
      <c r="AH127" s="816"/>
      <c r="AI127" s="816"/>
      <c r="AJ127" s="817"/>
      <c r="AK127" s="818" t="s">
        <v>122</v>
      </c>
      <c r="AL127" s="816"/>
      <c r="AM127" s="816"/>
      <c r="AN127" s="816"/>
      <c r="AO127" s="817"/>
      <c r="AP127" s="860" t="s">
        <v>122</v>
      </c>
      <c r="AQ127" s="861"/>
      <c r="AR127" s="861"/>
      <c r="AS127" s="861"/>
      <c r="AT127" s="862"/>
      <c r="AU127" s="220"/>
      <c r="AV127" s="220"/>
      <c r="AW127" s="220"/>
      <c r="AX127" s="877" t="s">
        <v>456</v>
      </c>
      <c r="AY127" s="848"/>
      <c r="AZ127" s="848"/>
      <c r="BA127" s="848"/>
      <c r="BB127" s="848"/>
      <c r="BC127" s="848"/>
      <c r="BD127" s="848"/>
      <c r="BE127" s="849"/>
      <c r="BF127" s="847" t="s">
        <v>457</v>
      </c>
      <c r="BG127" s="848"/>
      <c r="BH127" s="848"/>
      <c r="BI127" s="848"/>
      <c r="BJ127" s="848"/>
      <c r="BK127" s="848"/>
      <c r="BL127" s="849"/>
      <c r="BM127" s="847" t="s">
        <v>458</v>
      </c>
      <c r="BN127" s="848"/>
      <c r="BO127" s="848"/>
      <c r="BP127" s="848"/>
      <c r="BQ127" s="848"/>
      <c r="BR127" s="848"/>
      <c r="BS127" s="849"/>
      <c r="BT127" s="847" t="s">
        <v>459</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460</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8" customFormat="1" ht="26.25" customHeight="1" thickBot="1" x14ac:dyDescent="0.2">
      <c r="A128" s="832" t="s">
        <v>461</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462</v>
      </c>
      <c r="X128" s="834"/>
      <c r="Y128" s="834"/>
      <c r="Z128" s="835"/>
      <c r="AA128" s="836">
        <v>292233</v>
      </c>
      <c r="AB128" s="837"/>
      <c r="AC128" s="837"/>
      <c r="AD128" s="837"/>
      <c r="AE128" s="838"/>
      <c r="AF128" s="839">
        <v>278597</v>
      </c>
      <c r="AG128" s="837"/>
      <c r="AH128" s="837"/>
      <c r="AI128" s="837"/>
      <c r="AJ128" s="838"/>
      <c r="AK128" s="839">
        <v>335540</v>
      </c>
      <c r="AL128" s="837"/>
      <c r="AM128" s="837"/>
      <c r="AN128" s="837"/>
      <c r="AO128" s="838"/>
      <c r="AP128" s="840"/>
      <c r="AQ128" s="841"/>
      <c r="AR128" s="841"/>
      <c r="AS128" s="841"/>
      <c r="AT128" s="842"/>
      <c r="AU128" s="220"/>
      <c r="AV128" s="220"/>
      <c r="AW128" s="220"/>
      <c r="AX128" s="843" t="s">
        <v>463</v>
      </c>
      <c r="AY128" s="844"/>
      <c r="AZ128" s="844"/>
      <c r="BA128" s="844"/>
      <c r="BB128" s="844"/>
      <c r="BC128" s="844"/>
      <c r="BD128" s="844"/>
      <c r="BE128" s="845"/>
      <c r="BF128" s="822" t="s">
        <v>122</v>
      </c>
      <c r="BG128" s="823"/>
      <c r="BH128" s="823"/>
      <c r="BI128" s="823"/>
      <c r="BJ128" s="823"/>
      <c r="BK128" s="823"/>
      <c r="BL128" s="846"/>
      <c r="BM128" s="822">
        <v>12.85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464</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v>3719</v>
      </c>
      <c r="DM128" s="827"/>
      <c r="DN128" s="827"/>
      <c r="DO128" s="827"/>
      <c r="DP128" s="827"/>
      <c r="DQ128" s="827" t="s">
        <v>122</v>
      </c>
      <c r="DR128" s="827"/>
      <c r="DS128" s="827"/>
      <c r="DT128" s="827"/>
      <c r="DU128" s="827"/>
      <c r="DV128" s="828" t="s">
        <v>122</v>
      </c>
      <c r="DW128" s="828"/>
      <c r="DX128" s="828"/>
      <c r="DY128" s="828"/>
      <c r="DZ128" s="829"/>
    </row>
    <row r="129" spans="1:131" s="218" customFormat="1" ht="26.25" customHeight="1" x14ac:dyDescent="0.15">
      <c r="A129" s="810" t="s">
        <v>103</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465</v>
      </c>
      <c r="X129" s="813"/>
      <c r="Y129" s="813"/>
      <c r="Z129" s="814"/>
      <c r="AA129" s="815">
        <v>13913001</v>
      </c>
      <c r="AB129" s="816"/>
      <c r="AC129" s="816"/>
      <c r="AD129" s="816"/>
      <c r="AE129" s="817"/>
      <c r="AF129" s="818">
        <v>13975122</v>
      </c>
      <c r="AG129" s="816"/>
      <c r="AH129" s="816"/>
      <c r="AI129" s="816"/>
      <c r="AJ129" s="817"/>
      <c r="AK129" s="818">
        <v>14122353</v>
      </c>
      <c r="AL129" s="816"/>
      <c r="AM129" s="816"/>
      <c r="AN129" s="816"/>
      <c r="AO129" s="817"/>
      <c r="AP129" s="819"/>
      <c r="AQ129" s="820"/>
      <c r="AR129" s="820"/>
      <c r="AS129" s="820"/>
      <c r="AT129" s="821"/>
      <c r="AU129" s="221"/>
      <c r="AV129" s="221"/>
      <c r="AW129" s="221"/>
      <c r="AX129" s="787" t="s">
        <v>466</v>
      </c>
      <c r="AY129" s="788"/>
      <c r="AZ129" s="788"/>
      <c r="BA129" s="788"/>
      <c r="BB129" s="788"/>
      <c r="BC129" s="788"/>
      <c r="BD129" s="788"/>
      <c r="BE129" s="789"/>
      <c r="BF129" s="806" t="s">
        <v>122</v>
      </c>
      <c r="BG129" s="807"/>
      <c r="BH129" s="807"/>
      <c r="BI129" s="807"/>
      <c r="BJ129" s="807"/>
      <c r="BK129" s="807"/>
      <c r="BL129" s="808"/>
      <c r="BM129" s="806">
        <v>17.850000000000001</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467</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468</v>
      </c>
      <c r="X130" s="813"/>
      <c r="Y130" s="813"/>
      <c r="Z130" s="814"/>
      <c r="AA130" s="815">
        <v>2170017</v>
      </c>
      <c r="AB130" s="816"/>
      <c r="AC130" s="816"/>
      <c r="AD130" s="816"/>
      <c r="AE130" s="817"/>
      <c r="AF130" s="818">
        <v>1996424</v>
      </c>
      <c r="AG130" s="816"/>
      <c r="AH130" s="816"/>
      <c r="AI130" s="816"/>
      <c r="AJ130" s="817"/>
      <c r="AK130" s="818">
        <v>1889727</v>
      </c>
      <c r="AL130" s="816"/>
      <c r="AM130" s="816"/>
      <c r="AN130" s="816"/>
      <c r="AO130" s="817"/>
      <c r="AP130" s="819"/>
      <c r="AQ130" s="820"/>
      <c r="AR130" s="820"/>
      <c r="AS130" s="820"/>
      <c r="AT130" s="821"/>
      <c r="AU130" s="221"/>
      <c r="AV130" s="221"/>
      <c r="AW130" s="221"/>
      <c r="AX130" s="787" t="s">
        <v>469</v>
      </c>
      <c r="AY130" s="788"/>
      <c r="AZ130" s="788"/>
      <c r="BA130" s="788"/>
      <c r="BB130" s="788"/>
      <c r="BC130" s="788"/>
      <c r="BD130" s="788"/>
      <c r="BE130" s="789"/>
      <c r="BF130" s="790">
        <v>6.9</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470</v>
      </c>
      <c r="X131" s="797"/>
      <c r="Y131" s="797"/>
      <c r="Z131" s="798"/>
      <c r="AA131" s="799">
        <v>11742984</v>
      </c>
      <c r="AB131" s="800"/>
      <c r="AC131" s="800"/>
      <c r="AD131" s="800"/>
      <c r="AE131" s="801"/>
      <c r="AF131" s="802">
        <v>11978698</v>
      </c>
      <c r="AG131" s="800"/>
      <c r="AH131" s="800"/>
      <c r="AI131" s="800"/>
      <c r="AJ131" s="801"/>
      <c r="AK131" s="802">
        <v>12232626</v>
      </c>
      <c r="AL131" s="800"/>
      <c r="AM131" s="800"/>
      <c r="AN131" s="800"/>
      <c r="AO131" s="801"/>
      <c r="AP131" s="803"/>
      <c r="AQ131" s="804"/>
      <c r="AR131" s="804"/>
      <c r="AS131" s="804"/>
      <c r="AT131" s="805"/>
      <c r="AU131" s="221"/>
      <c r="AV131" s="221"/>
      <c r="AW131" s="221"/>
      <c r="AX131" s="765" t="s">
        <v>471</v>
      </c>
      <c r="AY131" s="766"/>
      <c r="AZ131" s="766"/>
      <c r="BA131" s="766"/>
      <c r="BB131" s="766"/>
      <c r="BC131" s="766"/>
      <c r="BD131" s="766"/>
      <c r="BE131" s="767"/>
      <c r="BF131" s="768">
        <v>39.4</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472</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473</v>
      </c>
      <c r="W132" s="778"/>
      <c r="X132" s="778"/>
      <c r="Y132" s="778"/>
      <c r="Z132" s="779"/>
      <c r="AA132" s="780">
        <v>7.3838898190000002</v>
      </c>
      <c r="AB132" s="781"/>
      <c r="AC132" s="781"/>
      <c r="AD132" s="781"/>
      <c r="AE132" s="782"/>
      <c r="AF132" s="783">
        <v>7.0452732009999997</v>
      </c>
      <c r="AG132" s="781"/>
      <c r="AH132" s="781"/>
      <c r="AI132" s="781"/>
      <c r="AJ132" s="782"/>
      <c r="AK132" s="783">
        <v>6.3244474239999997</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474</v>
      </c>
      <c r="W133" s="757"/>
      <c r="X133" s="757"/>
      <c r="Y133" s="757"/>
      <c r="Z133" s="758"/>
      <c r="AA133" s="759">
        <v>6.9</v>
      </c>
      <c r="AB133" s="760"/>
      <c r="AC133" s="760"/>
      <c r="AD133" s="760"/>
      <c r="AE133" s="761"/>
      <c r="AF133" s="759">
        <v>7.2</v>
      </c>
      <c r="AG133" s="760"/>
      <c r="AH133" s="760"/>
      <c r="AI133" s="760"/>
      <c r="AJ133" s="761"/>
      <c r="AK133" s="759">
        <v>6.9</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fqT7LwF0+P5OFL/7v+bu7+IKd212JDpyjjhcGC2YfCPc4hRbg83rvPdjQnxDHW3Cj5FIL+9RkISIbywWnSqWjA==" saltValue="3R1XI+Vuwn6PC662H7VBz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28" zoomScale="98" zoomScaleNormal="85" zoomScaleSheetLayoutView="98"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6Dubqz1PCAr1n1H9v3yuCiwav+T79p8LILU3WQs/0Q5aRL5l67IeNfb6yHBbgIdud28yV0c8/5Jynv7x7guXdQ==" saltValue="gOXz/9mvXNSmYmjmEVoNqQ=="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jedv1ZloXaeRtwyUexzygMPOg3unGrmi50x5ygmY2ORhTtCq3J3Y+kzxTvOwTkYVnqz24Me2sOuF5oLINwNCkw==" saltValue="33Smi2pIJdyepSU6KjE0uw==" spinCount="100000" sheet="1" objects="1" scenarios="1"/>
  <dataConsolidate/>
  <phoneticPr fontId="2"/>
  <printOptions horizontalCentered="1" verticalCentered="1"/>
  <pageMargins left="0" right="0" top="0" bottom="0" header="0" footer="0"/>
  <pageSetup paperSize="9" scale="47"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478</v>
      </c>
      <c r="AP7" s="260"/>
      <c r="AQ7" s="261" t="s">
        <v>479</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480</v>
      </c>
      <c r="AQ8" s="267" t="s">
        <v>481</v>
      </c>
      <c r="AR8" s="268" t="s">
        <v>482</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483</v>
      </c>
      <c r="AL9" s="1167"/>
      <c r="AM9" s="1167"/>
      <c r="AN9" s="1168"/>
      <c r="AO9" s="269">
        <v>3984747</v>
      </c>
      <c r="AP9" s="269">
        <v>76420</v>
      </c>
      <c r="AQ9" s="270">
        <v>97105</v>
      </c>
      <c r="AR9" s="271">
        <v>-21.3</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484</v>
      </c>
      <c r="AL10" s="1167"/>
      <c r="AM10" s="1167"/>
      <c r="AN10" s="1168"/>
      <c r="AO10" s="272">
        <v>710857</v>
      </c>
      <c r="AP10" s="272">
        <v>13633</v>
      </c>
      <c r="AQ10" s="273">
        <v>6971</v>
      </c>
      <c r="AR10" s="274">
        <v>95.6</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485</v>
      </c>
      <c r="AL11" s="1167"/>
      <c r="AM11" s="1167"/>
      <c r="AN11" s="1168"/>
      <c r="AO11" s="272">
        <v>83056</v>
      </c>
      <c r="AP11" s="272">
        <v>1593</v>
      </c>
      <c r="AQ11" s="273">
        <v>2455</v>
      </c>
      <c r="AR11" s="274">
        <v>-35.1</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486</v>
      </c>
      <c r="AL12" s="1167"/>
      <c r="AM12" s="1167"/>
      <c r="AN12" s="1168"/>
      <c r="AO12" s="272" t="s">
        <v>487</v>
      </c>
      <c r="AP12" s="272" t="s">
        <v>487</v>
      </c>
      <c r="AQ12" s="273" t="s">
        <v>487</v>
      </c>
      <c r="AR12" s="274" t="s">
        <v>487</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488</v>
      </c>
      <c r="AL13" s="1167"/>
      <c r="AM13" s="1167"/>
      <c r="AN13" s="1168"/>
      <c r="AO13" s="272">
        <v>155793</v>
      </c>
      <c r="AP13" s="272">
        <v>2988</v>
      </c>
      <c r="AQ13" s="273">
        <v>2470</v>
      </c>
      <c r="AR13" s="274">
        <v>21</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489</v>
      </c>
      <c r="AL14" s="1167"/>
      <c r="AM14" s="1167"/>
      <c r="AN14" s="1168"/>
      <c r="AO14" s="272">
        <v>38836</v>
      </c>
      <c r="AP14" s="272">
        <v>745</v>
      </c>
      <c r="AQ14" s="273">
        <v>1963</v>
      </c>
      <c r="AR14" s="274">
        <v>-62</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490</v>
      </c>
      <c r="AL15" s="1170"/>
      <c r="AM15" s="1170"/>
      <c r="AN15" s="1171"/>
      <c r="AO15" s="272">
        <v>-254686</v>
      </c>
      <c r="AP15" s="272">
        <v>-4884</v>
      </c>
      <c r="AQ15" s="273">
        <v>-6265</v>
      </c>
      <c r="AR15" s="274">
        <v>-22</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4718603</v>
      </c>
      <c r="AP16" s="272">
        <v>90494</v>
      </c>
      <c r="AQ16" s="273">
        <v>104699</v>
      </c>
      <c r="AR16" s="274">
        <v>-13.6</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495</v>
      </c>
      <c r="AL21" s="1173"/>
      <c r="AM21" s="1173"/>
      <c r="AN21" s="1174"/>
      <c r="AO21" s="285">
        <v>7.67</v>
      </c>
      <c r="AP21" s="286">
        <v>9.14</v>
      </c>
      <c r="AQ21" s="287">
        <v>-1.47</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496</v>
      </c>
      <c r="AL22" s="1173"/>
      <c r="AM22" s="1173"/>
      <c r="AN22" s="1174"/>
      <c r="AO22" s="290">
        <v>98.5</v>
      </c>
      <c r="AP22" s="291">
        <v>97.2</v>
      </c>
      <c r="AQ22" s="292">
        <v>1.3</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497</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478</v>
      </c>
      <c r="AP30" s="260"/>
      <c r="AQ30" s="261" t="s">
        <v>479</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500</v>
      </c>
      <c r="AL32" s="1157"/>
      <c r="AM32" s="1157"/>
      <c r="AN32" s="1158"/>
      <c r="AO32" s="300">
        <v>2420930</v>
      </c>
      <c r="AP32" s="300">
        <v>46429</v>
      </c>
      <c r="AQ32" s="301">
        <v>56691</v>
      </c>
      <c r="AR32" s="302">
        <v>-18.100000000000001</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501</v>
      </c>
      <c r="AL33" s="1157"/>
      <c r="AM33" s="1157"/>
      <c r="AN33" s="1158"/>
      <c r="AO33" s="300" t="s">
        <v>487</v>
      </c>
      <c r="AP33" s="300" t="s">
        <v>487</v>
      </c>
      <c r="AQ33" s="301" t="s">
        <v>487</v>
      </c>
      <c r="AR33" s="302" t="s">
        <v>487</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502</v>
      </c>
      <c r="AL34" s="1157"/>
      <c r="AM34" s="1157"/>
      <c r="AN34" s="1158"/>
      <c r="AO34" s="300" t="s">
        <v>487</v>
      </c>
      <c r="AP34" s="300" t="s">
        <v>487</v>
      </c>
      <c r="AQ34" s="301">
        <v>230</v>
      </c>
      <c r="AR34" s="302" t="s">
        <v>487</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503</v>
      </c>
      <c r="AL35" s="1157"/>
      <c r="AM35" s="1157"/>
      <c r="AN35" s="1158"/>
      <c r="AO35" s="300">
        <v>517332</v>
      </c>
      <c r="AP35" s="300">
        <v>9921</v>
      </c>
      <c r="AQ35" s="301">
        <v>14249</v>
      </c>
      <c r="AR35" s="302">
        <v>-30.4</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504</v>
      </c>
      <c r="AL36" s="1157"/>
      <c r="AM36" s="1157"/>
      <c r="AN36" s="1158"/>
      <c r="AO36" s="300">
        <v>33590</v>
      </c>
      <c r="AP36" s="300">
        <v>644</v>
      </c>
      <c r="AQ36" s="301">
        <v>1629</v>
      </c>
      <c r="AR36" s="302">
        <v>-60.5</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505</v>
      </c>
      <c r="AL37" s="1157"/>
      <c r="AM37" s="1157"/>
      <c r="AN37" s="1158"/>
      <c r="AO37" s="300">
        <v>27061</v>
      </c>
      <c r="AP37" s="300">
        <v>519</v>
      </c>
      <c r="AQ37" s="301">
        <v>220</v>
      </c>
      <c r="AR37" s="302">
        <v>135.9</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506</v>
      </c>
      <c r="AL38" s="1160"/>
      <c r="AM38" s="1160"/>
      <c r="AN38" s="1161"/>
      <c r="AO38" s="303" t="s">
        <v>487</v>
      </c>
      <c r="AP38" s="303" t="s">
        <v>487</v>
      </c>
      <c r="AQ38" s="304">
        <v>2</v>
      </c>
      <c r="AR38" s="292" t="s">
        <v>487</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507</v>
      </c>
      <c r="AL39" s="1160"/>
      <c r="AM39" s="1160"/>
      <c r="AN39" s="1161"/>
      <c r="AO39" s="300">
        <v>-335540</v>
      </c>
      <c r="AP39" s="300">
        <v>-6435</v>
      </c>
      <c r="AQ39" s="301">
        <v>-3294</v>
      </c>
      <c r="AR39" s="302">
        <v>95.4</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508</v>
      </c>
      <c r="AL40" s="1157"/>
      <c r="AM40" s="1157"/>
      <c r="AN40" s="1158"/>
      <c r="AO40" s="300">
        <v>-1889727</v>
      </c>
      <c r="AP40" s="300">
        <v>-36241</v>
      </c>
      <c r="AQ40" s="301">
        <v>-48952</v>
      </c>
      <c r="AR40" s="302">
        <v>-26</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773646</v>
      </c>
      <c r="AP41" s="300">
        <v>14837</v>
      </c>
      <c r="AQ41" s="301">
        <v>20775</v>
      </c>
      <c r="AR41" s="302">
        <v>-28.6</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478</v>
      </c>
      <c r="AN49" s="1151" t="s">
        <v>511</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512</v>
      </c>
      <c r="AO50" s="317" t="s">
        <v>513</v>
      </c>
      <c r="AP50" s="318" t="s">
        <v>514</v>
      </c>
      <c r="AQ50" s="319" t="s">
        <v>515</v>
      </c>
      <c r="AR50" s="320" t="s">
        <v>516</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2717091</v>
      </c>
      <c r="AN51" s="322">
        <v>50739</v>
      </c>
      <c r="AO51" s="323">
        <v>-0.3</v>
      </c>
      <c r="AP51" s="324">
        <v>67009</v>
      </c>
      <c r="AQ51" s="325">
        <v>-6.4</v>
      </c>
      <c r="AR51" s="326">
        <v>6.1</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1024551</v>
      </c>
      <c r="AN52" s="330">
        <v>19133</v>
      </c>
      <c r="AO52" s="331">
        <v>-39.299999999999997</v>
      </c>
      <c r="AP52" s="332">
        <v>43028</v>
      </c>
      <c r="AQ52" s="333">
        <v>-4.5999999999999996</v>
      </c>
      <c r="AR52" s="334">
        <v>-34.700000000000003</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1450726</v>
      </c>
      <c r="AN53" s="322">
        <v>27409</v>
      </c>
      <c r="AO53" s="323">
        <v>-46</v>
      </c>
      <c r="AP53" s="324">
        <v>40807</v>
      </c>
      <c r="AQ53" s="325">
        <v>-39.1</v>
      </c>
      <c r="AR53" s="326">
        <v>-6.9</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887254</v>
      </c>
      <c r="AN54" s="330">
        <v>16763</v>
      </c>
      <c r="AO54" s="331">
        <v>-12.4</v>
      </c>
      <c r="AP54" s="332">
        <v>19520</v>
      </c>
      <c r="AQ54" s="333">
        <v>-54.6</v>
      </c>
      <c r="AR54" s="334">
        <v>42.2</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1585714</v>
      </c>
      <c r="AN55" s="322">
        <v>30124</v>
      </c>
      <c r="AO55" s="323">
        <v>9.9</v>
      </c>
      <c r="AP55" s="324">
        <v>37343</v>
      </c>
      <c r="AQ55" s="325">
        <v>-8.5</v>
      </c>
      <c r="AR55" s="326">
        <v>18.399999999999999</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1046640</v>
      </c>
      <c r="AN56" s="330">
        <v>19883</v>
      </c>
      <c r="AO56" s="331">
        <v>18.600000000000001</v>
      </c>
      <c r="AP56" s="332">
        <v>17633</v>
      </c>
      <c r="AQ56" s="333">
        <v>-9.6999999999999993</v>
      </c>
      <c r="AR56" s="334">
        <v>28.3</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2144643</v>
      </c>
      <c r="AN57" s="322">
        <v>40971</v>
      </c>
      <c r="AO57" s="323">
        <v>36</v>
      </c>
      <c r="AP57" s="324">
        <v>47407</v>
      </c>
      <c r="AQ57" s="325">
        <v>27</v>
      </c>
      <c r="AR57" s="326">
        <v>9</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1385934</v>
      </c>
      <c r="AN58" s="330">
        <v>26476</v>
      </c>
      <c r="AO58" s="331">
        <v>33.200000000000003</v>
      </c>
      <c r="AP58" s="332">
        <v>27543</v>
      </c>
      <c r="AQ58" s="333">
        <v>56.2</v>
      </c>
      <c r="AR58" s="334">
        <v>-23</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2677873</v>
      </c>
      <c r="AN59" s="322">
        <v>51356</v>
      </c>
      <c r="AO59" s="323">
        <v>25.3</v>
      </c>
      <c r="AP59" s="324">
        <v>49754</v>
      </c>
      <c r="AQ59" s="325">
        <v>5</v>
      </c>
      <c r="AR59" s="326">
        <v>20.3</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1586961</v>
      </c>
      <c r="AN60" s="330">
        <v>30435</v>
      </c>
      <c r="AO60" s="331">
        <v>15</v>
      </c>
      <c r="AP60" s="332">
        <v>21592</v>
      </c>
      <c r="AQ60" s="333">
        <v>-21.6</v>
      </c>
      <c r="AR60" s="334">
        <v>36.6</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2115209</v>
      </c>
      <c r="AN61" s="337">
        <v>40120</v>
      </c>
      <c r="AO61" s="338">
        <v>5</v>
      </c>
      <c r="AP61" s="339">
        <v>48464</v>
      </c>
      <c r="AQ61" s="340">
        <v>-4.4000000000000004</v>
      </c>
      <c r="AR61" s="326">
        <v>9.4</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1186268</v>
      </c>
      <c r="AN62" s="330">
        <v>22538</v>
      </c>
      <c r="AO62" s="331">
        <v>3</v>
      </c>
      <c r="AP62" s="332">
        <v>25863</v>
      </c>
      <c r="AQ62" s="333">
        <v>-6.9</v>
      </c>
      <c r="AR62" s="334">
        <v>9.9</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WqYK35mfmJm0ph9dNzGK/1bclfccQCNeUkmKWwRGpsz+5pwDEJgsjOR607+VoTjNnrQ0hV8wYi2wZXrepyOOyw==" saltValue="br9o+aBmfjEzJb8HVXP28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58"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1" spans="125:125" ht="13.5" hidden="1" customHeight="1" x14ac:dyDescent="0.15">
      <c r="DU121" s="247"/>
    </row>
  </sheetData>
  <sheetProtection algorithmName="SHA-512" hashValue="rw2NH/zbuNzbEnnpuVaf0MpyJ9Qz2mR06IToblRDTxSfdx7NBxYuHsIO5dLz2qRFi0vEiwpE3VVr4W8ItOotuw==" saltValue="rOd0iMsm9w2OQ7JyCQfAK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X2hH4R7zON5MZesQ+Tmy1QZyEcrcq/5O4grv5Xxtpyp/7wAlVGfNp9zbOJEFO8BPwGVxoV/uA4KJF+4uz8Glfw==" saltValue="q8yNeETjQeYvGY2sZsgXb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75" t="s">
        <v>3</v>
      </c>
      <c r="D47" s="1175"/>
      <c r="E47" s="1176"/>
      <c r="F47" s="11">
        <v>8.75</v>
      </c>
      <c r="G47" s="12">
        <v>12.14</v>
      </c>
      <c r="H47" s="12">
        <v>13.5</v>
      </c>
      <c r="I47" s="12">
        <v>15.5</v>
      </c>
      <c r="J47" s="13">
        <v>16.13</v>
      </c>
    </row>
    <row r="48" spans="2:10" ht="57.75" customHeight="1" x14ac:dyDescent="0.15">
      <c r="B48" s="14"/>
      <c r="C48" s="1177" t="s">
        <v>4</v>
      </c>
      <c r="D48" s="1177"/>
      <c r="E48" s="1178"/>
      <c r="F48" s="15">
        <v>9.2100000000000009</v>
      </c>
      <c r="G48" s="16">
        <v>5.98</v>
      </c>
      <c r="H48" s="16">
        <v>9.2899999999999991</v>
      </c>
      <c r="I48" s="16">
        <v>7.97</v>
      </c>
      <c r="J48" s="17">
        <v>8.98</v>
      </c>
    </row>
    <row r="49" spans="2:10" ht="57.75" customHeight="1" thickBot="1" x14ac:dyDescent="0.2">
      <c r="B49" s="18"/>
      <c r="C49" s="1179" t="s">
        <v>5</v>
      </c>
      <c r="D49" s="1179"/>
      <c r="E49" s="1180"/>
      <c r="F49" s="19">
        <v>1.03</v>
      </c>
      <c r="G49" s="20">
        <v>0.98</v>
      </c>
      <c r="H49" s="20">
        <v>4.18</v>
      </c>
      <c r="I49" s="20">
        <v>0.79</v>
      </c>
      <c r="J49" s="21">
        <v>1.89</v>
      </c>
    </row>
    <row r="50" spans="2:10" x14ac:dyDescent="0.15"/>
  </sheetData>
  <sheetProtection algorithmName="SHA-512" hashValue="4jrqNDJG4Tk5lEW9JFfDAlAnyzdtuMfCHt61VwTUEI9ZKGcs6Q73ZuMEwkG+zFdABn+x6t1FB+mrGyLZbY9UIA==" saltValue="SZlVgK2ulzKiuPO5RxWNZ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G3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87" t="s">
        <v>530</v>
      </c>
      <c r="D34" s="1187"/>
      <c r="E34" s="1188"/>
      <c r="F34" s="32">
        <v>24</v>
      </c>
      <c r="G34" s="33">
        <v>23.24</v>
      </c>
      <c r="H34" s="33">
        <v>24.43</v>
      </c>
      <c r="I34" s="33">
        <v>24.78</v>
      </c>
      <c r="J34" s="34">
        <v>24.66</v>
      </c>
      <c r="K34" s="22"/>
      <c r="L34" s="22"/>
      <c r="M34" s="22"/>
      <c r="N34" s="22"/>
      <c r="O34" s="22"/>
      <c r="P34" s="22"/>
    </row>
    <row r="35" spans="1:16" ht="39" customHeight="1" x14ac:dyDescent="0.15">
      <c r="A35" s="22"/>
      <c r="B35" s="35"/>
      <c r="C35" s="1181" t="s">
        <v>531</v>
      </c>
      <c r="D35" s="1182"/>
      <c r="E35" s="1183"/>
      <c r="F35" s="36">
        <v>9.2100000000000009</v>
      </c>
      <c r="G35" s="37">
        <v>5.98</v>
      </c>
      <c r="H35" s="37">
        <v>9.2799999999999994</v>
      </c>
      <c r="I35" s="37">
        <v>7.96</v>
      </c>
      <c r="J35" s="38">
        <v>8.98</v>
      </c>
      <c r="K35" s="22"/>
      <c r="L35" s="22"/>
      <c r="M35" s="22"/>
      <c r="N35" s="22"/>
      <c r="O35" s="22"/>
      <c r="P35" s="22"/>
    </row>
    <row r="36" spans="1:16" ht="39" customHeight="1" x14ac:dyDescent="0.15">
      <c r="A36" s="22"/>
      <c r="B36" s="35"/>
      <c r="C36" s="1181" t="s">
        <v>532</v>
      </c>
      <c r="D36" s="1182"/>
      <c r="E36" s="1183"/>
      <c r="F36" s="36">
        <v>1.86</v>
      </c>
      <c r="G36" s="37">
        <v>2</v>
      </c>
      <c r="H36" s="37">
        <v>1.83</v>
      </c>
      <c r="I36" s="37">
        <v>2</v>
      </c>
      <c r="J36" s="38">
        <v>2.1800000000000002</v>
      </c>
      <c r="K36" s="22"/>
      <c r="L36" s="22"/>
      <c r="M36" s="22"/>
      <c r="N36" s="22"/>
      <c r="O36" s="22"/>
      <c r="P36" s="22"/>
    </row>
    <row r="37" spans="1:16" ht="39" customHeight="1" x14ac:dyDescent="0.15">
      <c r="A37" s="22"/>
      <c r="B37" s="35"/>
      <c r="C37" s="1181" t="s">
        <v>533</v>
      </c>
      <c r="D37" s="1182"/>
      <c r="E37" s="1183"/>
      <c r="F37" s="36">
        <v>0.36</v>
      </c>
      <c r="G37" s="37">
        <v>1.4</v>
      </c>
      <c r="H37" s="37">
        <v>0.65</v>
      </c>
      <c r="I37" s="37">
        <v>0.38</v>
      </c>
      <c r="J37" s="38">
        <v>0.38</v>
      </c>
      <c r="K37" s="22"/>
      <c r="L37" s="22"/>
      <c r="M37" s="22"/>
      <c r="N37" s="22"/>
      <c r="O37" s="22"/>
      <c r="P37" s="22"/>
    </row>
    <row r="38" spans="1:16" ht="39" customHeight="1" x14ac:dyDescent="0.15">
      <c r="A38" s="22"/>
      <c r="B38" s="35"/>
      <c r="C38" s="1181" t="s">
        <v>534</v>
      </c>
      <c r="D38" s="1182"/>
      <c r="E38" s="1183"/>
      <c r="F38" s="36">
        <v>1.05</v>
      </c>
      <c r="G38" s="37">
        <v>0.78</v>
      </c>
      <c r="H38" s="37">
        <v>0.31</v>
      </c>
      <c r="I38" s="37">
        <v>0.54</v>
      </c>
      <c r="J38" s="38">
        <v>0.36</v>
      </c>
      <c r="K38" s="22"/>
      <c r="L38" s="22"/>
      <c r="M38" s="22"/>
      <c r="N38" s="22"/>
      <c r="O38" s="22"/>
      <c r="P38" s="22"/>
    </row>
    <row r="39" spans="1:16" ht="39" customHeight="1" x14ac:dyDescent="0.15">
      <c r="A39" s="22"/>
      <c r="B39" s="35"/>
      <c r="C39" s="1181" t="s">
        <v>535</v>
      </c>
      <c r="D39" s="1182"/>
      <c r="E39" s="1183"/>
      <c r="F39" s="36">
        <v>0</v>
      </c>
      <c r="G39" s="37">
        <v>0.01</v>
      </c>
      <c r="H39" s="37">
        <v>0</v>
      </c>
      <c r="I39" s="37">
        <v>0</v>
      </c>
      <c r="J39" s="38">
        <v>0.01</v>
      </c>
      <c r="K39" s="22"/>
      <c r="L39" s="22"/>
      <c r="M39" s="22"/>
      <c r="N39" s="22"/>
      <c r="O39" s="22"/>
      <c r="P39" s="22"/>
    </row>
    <row r="40" spans="1:16" ht="39" customHeight="1" x14ac:dyDescent="0.15">
      <c r="A40" s="22"/>
      <c r="B40" s="35"/>
      <c r="C40" s="1181" t="s">
        <v>536</v>
      </c>
      <c r="D40" s="1182"/>
      <c r="E40" s="1183"/>
      <c r="F40" s="36">
        <v>0</v>
      </c>
      <c r="G40" s="37">
        <v>0</v>
      </c>
      <c r="H40" s="37">
        <v>0</v>
      </c>
      <c r="I40" s="37">
        <v>0</v>
      </c>
      <c r="J40" s="38">
        <v>0</v>
      </c>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537</v>
      </c>
      <c r="D42" s="1182"/>
      <c r="E42" s="1183"/>
      <c r="F42" s="36" t="s">
        <v>487</v>
      </c>
      <c r="G42" s="37" t="s">
        <v>487</v>
      </c>
      <c r="H42" s="37" t="s">
        <v>487</v>
      </c>
      <c r="I42" s="37" t="s">
        <v>487</v>
      </c>
      <c r="J42" s="38" t="s">
        <v>487</v>
      </c>
      <c r="K42" s="22"/>
      <c r="L42" s="22"/>
      <c r="M42" s="22"/>
      <c r="N42" s="22"/>
      <c r="O42" s="22"/>
      <c r="P42" s="22"/>
    </row>
    <row r="43" spans="1:16" ht="39" customHeight="1" thickBot="1" x14ac:dyDescent="0.2">
      <c r="A43" s="22"/>
      <c r="B43" s="40"/>
      <c r="C43" s="1184" t="s">
        <v>538</v>
      </c>
      <c r="D43" s="1185"/>
      <c r="E43" s="1186"/>
      <c r="F43" s="41">
        <v>0.05</v>
      </c>
      <c r="G43" s="42">
        <v>0.04</v>
      </c>
      <c r="H43" s="42">
        <v>0</v>
      </c>
      <c r="I43" s="42">
        <v>0.09</v>
      </c>
      <c r="J43" s="43" t="s">
        <v>487</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EIaJ9Nnyu+P16AS0OaQCIgvlrtfzXbIkSbHMZJxzK2u+4tZwEBfueriB0HidZUuxt42/+OsMpaDgiA7IHp8g8Q==" saltValue="pd1rPOV956LnAfJ9l08f8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2272</v>
      </c>
      <c r="L45" s="60">
        <v>2595</v>
      </c>
      <c r="M45" s="60">
        <v>2628</v>
      </c>
      <c r="N45" s="60">
        <v>2538</v>
      </c>
      <c r="O45" s="61">
        <v>2421</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487</v>
      </c>
      <c r="L46" s="64" t="s">
        <v>487</v>
      </c>
      <c r="M46" s="64" t="s">
        <v>487</v>
      </c>
      <c r="N46" s="64" t="s">
        <v>487</v>
      </c>
      <c r="O46" s="65" t="s">
        <v>487</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487</v>
      </c>
      <c r="L47" s="64" t="s">
        <v>487</v>
      </c>
      <c r="M47" s="64" t="s">
        <v>487</v>
      </c>
      <c r="N47" s="64" t="s">
        <v>487</v>
      </c>
      <c r="O47" s="65" t="s">
        <v>487</v>
      </c>
      <c r="P47" s="48"/>
      <c r="Q47" s="48"/>
      <c r="R47" s="48"/>
      <c r="S47" s="48"/>
      <c r="T47" s="48"/>
      <c r="U47" s="48"/>
    </row>
    <row r="48" spans="1:21" ht="30.75" customHeight="1" x14ac:dyDescent="0.15">
      <c r="A48" s="48"/>
      <c r="B48" s="1214"/>
      <c r="C48" s="1215"/>
      <c r="D48" s="62"/>
      <c r="E48" s="1191" t="s">
        <v>13</v>
      </c>
      <c r="F48" s="1191"/>
      <c r="G48" s="1191"/>
      <c r="H48" s="1191"/>
      <c r="I48" s="1191"/>
      <c r="J48" s="1192"/>
      <c r="K48" s="63">
        <v>668</v>
      </c>
      <c r="L48" s="64">
        <v>588</v>
      </c>
      <c r="M48" s="64">
        <v>525</v>
      </c>
      <c r="N48" s="64">
        <v>496</v>
      </c>
      <c r="O48" s="65">
        <v>517</v>
      </c>
      <c r="P48" s="48"/>
      <c r="Q48" s="48"/>
      <c r="R48" s="48"/>
      <c r="S48" s="48"/>
      <c r="T48" s="48"/>
      <c r="U48" s="48"/>
    </row>
    <row r="49" spans="1:21" ht="30.75" customHeight="1" x14ac:dyDescent="0.15">
      <c r="A49" s="48"/>
      <c r="B49" s="1214"/>
      <c r="C49" s="1215"/>
      <c r="D49" s="62"/>
      <c r="E49" s="1191" t="s">
        <v>14</v>
      </c>
      <c r="F49" s="1191"/>
      <c r="G49" s="1191"/>
      <c r="H49" s="1191"/>
      <c r="I49" s="1191"/>
      <c r="J49" s="1192"/>
      <c r="K49" s="63">
        <v>227</v>
      </c>
      <c r="L49" s="64">
        <v>203</v>
      </c>
      <c r="M49" s="64">
        <v>121</v>
      </c>
      <c r="N49" s="64">
        <v>28</v>
      </c>
      <c r="O49" s="65">
        <v>34</v>
      </c>
      <c r="P49" s="48"/>
      <c r="Q49" s="48"/>
      <c r="R49" s="48"/>
      <c r="S49" s="48"/>
      <c r="T49" s="48"/>
      <c r="U49" s="48"/>
    </row>
    <row r="50" spans="1:21" ht="30.75" customHeight="1" x14ac:dyDescent="0.15">
      <c r="A50" s="48"/>
      <c r="B50" s="1214"/>
      <c r="C50" s="1215"/>
      <c r="D50" s="62"/>
      <c r="E50" s="1191" t="s">
        <v>15</v>
      </c>
      <c r="F50" s="1191"/>
      <c r="G50" s="1191"/>
      <c r="H50" s="1191"/>
      <c r="I50" s="1191"/>
      <c r="J50" s="1192"/>
      <c r="K50" s="63">
        <v>56</v>
      </c>
      <c r="L50" s="64">
        <v>55</v>
      </c>
      <c r="M50" s="64">
        <v>56</v>
      </c>
      <c r="N50" s="64">
        <v>57</v>
      </c>
      <c r="O50" s="65">
        <v>27</v>
      </c>
      <c r="P50" s="48"/>
      <c r="Q50" s="48"/>
      <c r="R50" s="48"/>
      <c r="S50" s="48"/>
      <c r="T50" s="48"/>
      <c r="U50" s="48"/>
    </row>
    <row r="51" spans="1:21" ht="30.75" customHeight="1" x14ac:dyDescent="0.15">
      <c r="A51" s="48"/>
      <c r="B51" s="1216"/>
      <c r="C51" s="1217"/>
      <c r="D51" s="66"/>
      <c r="E51" s="1191" t="s">
        <v>16</v>
      </c>
      <c r="F51" s="1191"/>
      <c r="G51" s="1191"/>
      <c r="H51" s="1191"/>
      <c r="I51" s="1191"/>
      <c r="J51" s="1192"/>
      <c r="K51" s="63" t="s">
        <v>487</v>
      </c>
      <c r="L51" s="64" t="s">
        <v>487</v>
      </c>
      <c r="M51" s="64" t="s">
        <v>487</v>
      </c>
      <c r="N51" s="64" t="s">
        <v>487</v>
      </c>
      <c r="O51" s="65" t="s">
        <v>487</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2546</v>
      </c>
      <c r="L52" s="64">
        <v>2557</v>
      </c>
      <c r="M52" s="64">
        <v>2461</v>
      </c>
      <c r="N52" s="64">
        <v>2275</v>
      </c>
      <c r="O52" s="65">
        <v>2226</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677</v>
      </c>
      <c r="L53" s="69">
        <v>884</v>
      </c>
      <c r="M53" s="69">
        <v>869</v>
      </c>
      <c r="N53" s="69">
        <v>844</v>
      </c>
      <c r="O53" s="70">
        <v>773</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539</v>
      </c>
      <c r="L57" s="81" t="s">
        <v>540</v>
      </c>
      <c r="M57" s="81" t="s">
        <v>541</v>
      </c>
      <c r="N57" s="81" t="s">
        <v>542</v>
      </c>
      <c r="O57" s="82" t="s">
        <v>543</v>
      </c>
      <c r="P57" s="48"/>
      <c r="Q57" s="48"/>
      <c r="R57" s="48"/>
      <c r="S57" s="48"/>
      <c r="T57" s="48"/>
      <c r="U57" s="48"/>
    </row>
    <row r="58" spans="1:21" ht="31.5" customHeight="1" x14ac:dyDescent="0.15">
      <c r="B58" s="1197" t="s">
        <v>24</v>
      </c>
      <c r="C58" s="1198"/>
      <c r="D58" s="1203" t="s">
        <v>25</v>
      </c>
      <c r="E58" s="1204"/>
      <c r="F58" s="1204"/>
      <c r="G58" s="1204"/>
      <c r="H58" s="1204"/>
      <c r="I58" s="1204"/>
      <c r="J58" s="1205"/>
      <c r="K58" s="83" t="s">
        <v>563</v>
      </c>
      <c r="L58" s="84" t="s">
        <v>563</v>
      </c>
      <c r="M58" s="84" t="s">
        <v>563</v>
      </c>
      <c r="N58" s="84" t="s">
        <v>563</v>
      </c>
      <c r="O58" s="85" t="s">
        <v>563</v>
      </c>
    </row>
    <row r="59" spans="1:21" ht="31.5" customHeight="1" x14ac:dyDescent="0.15">
      <c r="B59" s="1199"/>
      <c r="C59" s="1200"/>
      <c r="D59" s="1206" t="s">
        <v>26</v>
      </c>
      <c r="E59" s="1207"/>
      <c r="F59" s="1207"/>
      <c r="G59" s="1207"/>
      <c r="H59" s="1207"/>
      <c r="I59" s="1207"/>
      <c r="J59" s="1208"/>
      <c r="K59" s="86" t="s">
        <v>563</v>
      </c>
      <c r="L59" s="87" t="s">
        <v>563</v>
      </c>
      <c r="M59" s="87" t="s">
        <v>563</v>
      </c>
      <c r="N59" s="87" t="s">
        <v>563</v>
      </c>
      <c r="O59" s="88" t="s">
        <v>563</v>
      </c>
    </row>
    <row r="60" spans="1:21" ht="31.5" customHeight="1" thickBot="1" x14ac:dyDescent="0.2">
      <c r="B60" s="1201"/>
      <c r="C60" s="1202"/>
      <c r="D60" s="1209" t="s">
        <v>27</v>
      </c>
      <c r="E60" s="1210"/>
      <c r="F60" s="1210"/>
      <c r="G60" s="1210"/>
      <c r="H60" s="1210"/>
      <c r="I60" s="1210"/>
      <c r="J60" s="1211"/>
      <c r="K60" s="89" t="s">
        <v>563</v>
      </c>
      <c r="L60" s="90" t="s">
        <v>563</v>
      </c>
      <c r="M60" s="90" t="s">
        <v>563</v>
      </c>
      <c r="N60" s="90" t="s">
        <v>563</v>
      </c>
      <c r="O60" s="91" t="s">
        <v>563</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Rr+Mk8TkMujOIaQ4m6RWkLab4BG7qBmQ4SbhtTzj6oXf4bt+Ph/IhZz5VD+l3Uvvs+QEQtOP3TLZCGcTZiK1oA==" saltValue="six8oAi8Shi+hg66SqgrP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232" t="s">
        <v>30</v>
      </c>
      <c r="C41" s="1233"/>
      <c r="D41" s="105"/>
      <c r="E41" s="1234" t="s">
        <v>31</v>
      </c>
      <c r="F41" s="1234"/>
      <c r="G41" s="1234"/>
      <c r="H41" s="1235"/>
      <c r="I41" s="343">
        <v>31524</v>
      </c>
      <c r="J41" s="344">
        <v>30124</v>
      </c>
      <c r="K41" s="344">
        <v>27869</v>
      </c>
      <c r="L41" s="344">
        <v>26108</v>
      </c>
      <c r="M41" s="345">
        <v>24655</v>
      </c>
    </row>
    <row r="42" spans="2:13" ht="27.75" customHeight="1" x14ac:dyDescent="0.15">
      <c r="B42" s="1222"/>
      <c r="C42" s="1223"/>
      <c r="D42" s="106"/>
      <c r="E42" s="1226" t="s">
        <v>32</v>
      </c>
      <c r="F42" s="1226"/>
      <c r="G42" s="1226"/>
      <c r="H42" s="1227"/>
      <c r="I42" s="346">
        <v>288</v>
      </c>
      <c r="J42" s="347">
        <v>231</v>
      </c>
      <c r="K42" s="347">
        <v>191</v>
      </c>
      <c r="L42" s="347">
        <v>136</v>
      </c>
      <c r="M42" s="348">
        <v>110</v>
      </c>
    </row>
    <row r="43" spans="2:13" ht="27.75" customHeight="1" x14ac:dyDescent="0.15">
      <c r="B43" s="1222"/>
      <c r="C43" s="1223"/>
      <c r="D43" s="106"/>
      <c r="E43" s="1226" t="s">
        <v>33</v>
      </c>
      <c r="F43" s="1226"/>
      <c r="G43" s="1226"/>
      <c r="H43" s="1227"/>
      <c r="I43" s="346">
        <v>7019</v>
      </c>
      <c r="J43" s="347">
        <v>6224</v>
      </c>
      <c r="K43" s="347">
        <v>5434</v>
      </c>
      <c r="L43" s="347">
        <v>5004</v>
      </c>
      <c r="M43" s="348">
        <v>4944</v>
      </c>
    </row>
    <row r="44" spans="2:13" ht="27.75" customHeight="1" x14ac:dyDescent="0.15">
      <c r="B44" s="1222"/>
      <c r="C44" s="1223"/>
      <c r="D44" s="106"/>
      <c r="E44" s="1226" t="s">
        <v>34</v>
      </c>
      <c r="F44" s="1226"/>
      <c r="G44" s="1226"/>
      <c r="H44" s="1227"/>
      <c r="I44" s="346">
        <v>350</v>
      </c>
      <c r="J44" s="347">
        <v>244</v>
      </c>
      <c r="K44" s="347">
        <v>202</v>
      </c>
      <c r="L44" s="347">
        <v>256</v>
      </c>
      <c r="M44" s="348">
        <v>299</v>
      </c>
    </row>
    <row r="45" spans="2:13" ht="27.75" customHeight="1" x14ac:dyDescent="0.15">
      <c r="B45" s="1222"/>
      <c r="C45" s="1223"/>
      <c r="D45" s="106"/>
      <c r="E45" s="1226" t="s">
        <v>35</v>
      </c>
      <c r="F45" s="1226"/>
      <c r="G45" s="1226"/>
      <c r="H45" s="1227"/>
      <c r="I45" s="346">
        <v>2387</v>
      </c>
      <c r="J45" s="347">
        <v>2312</v>
      </c>
      <c r="K45" s="347">
        <v>2241</v>
      </c>
      <c r="L45" s="347">
        <v>2211</v>
      </c>
      <c r="M45" s="348">
        <v>2190</v>
      </c>
    </row>
    <row r="46" spans="2:13" ht="27.75" customHeight="1" x14ac:dyDescent="0.15">
      <c r="B46" s="1222"/>
      <c r="C46" s="1223"/>
      <c r="D46" s="107"/>
      <c r="E46" s="1226" t="s">
        <v>36</v>
      </c>
      <c r="F46" s="1226"/>
      <c r="G46" s="1226"/>
      <c r="H46" s="1227"/>
      <c r="I46" s="346" t="s">
        <v>487</v>
      </c>
      <c r="J46" s="347" t="s">
        <v>487</v>
      </c>
      <c r="K46" s="347" t="s">
        <v>487</v>
      </c>
      <c r="L46" s="347">
        <v>32</v>
      </c>
      <c r="M46" s="348">
        <v>161</v>
      </c>
    </row>
    <row r="47" spans="2:13" ht="27.75" customHeight="1" x14ac:dyDescent="0.15">
      <c r="B47" s="1222"/>
      <c r="C47" s="1223"/>
      <c r="D47" s="108"/>
      <c r="E47" s="1236" t="s">
        <v>37</v>
      </c>
      <c r="F47" s="1237"/>
      <c r="G47" s="1237"/>
      <c r="H47" s="1238"/>
      <c r="I47" s="346" t="s">
        <v>487</v>
      </c>
      <c r="J47" s="347" t="s">
        <v>487</v>
      </c>
      <c r="K47" s="347" t="s">
        <v>487</v>
      </c>
      <c r="L47" s="347" t="s">
        <v>487</v>
      </c>
      <c r="M47" s="348" t="s">
        <v>487</v>
      </c>
    </row>
    <row r="48" spans="2:13" ht="27.75" customHeight="1" x14ac:dyDescent="0.15">
      <c r="B48" s="1222"/>
      <c r="C48" s="1223"/>
      <c r="D48" s="106"/>
      <c r="E48" s="1226" t="s">
        <v>38</v>
      </c>
      <c r="F48" s="1226"/>
      <c r="G48" s="1226"/>
      <c r="H48" s="1227"/>
      <c r="I48" s="346" t="s">
        <v>487</v>
      </c>
      <c r="J48" s="347" t="s">
        <v>487</v>
      </c>
      <c r="K48" s="347" t="s">
        <v>487</v>
      </c>
      <c r="L48" s="347" t="s">
        <v>487</v>
      </c>
      <c r="M48" s="348" t="s">
        <v>487</v>
      </c>
    </row>
    <row r="49" spans="2:13" ht="27.75" customHeight="1" x14ac:dyDescent="0.15">
      <c r="B49" s="1224"/>
      <c r="C49" s="1225"/>
      <c r="D49" s="106"/>
      <c r="E49" s="1226" t="s">
        <v>39</v>
      </c>
      <c r="F49" s="1226"/>
      <c r="G49" s="1226"/>
      <c r="H49" s="1227"/>
      <c r="I49" s="346" t="s">
        <v>487</v>
      </c>
      <c r="J49" s="347" t="s">
        <v>487</v>
      </c>
      <c r="K49" s="347" t="s">
        <v>487</v>
      </c>
      <c r="L49" s="347" t="s">
        <v>487</v>
      </c>
      <c r="M49" s="348" t="s">
        <v>487</v>
      </c>
    </row>
    <row r="50" spans="2:13" ht="27.75" customHeight="1" x14ac:dyDescent="0.15">
      <c r="B50" s="1220" t="s">
        <v>40</v>
      </c>
      <c r="C50" s="1221"/>
      <c r="D50" s="109"/>
      <c r="E50" s="1226" t="s">
        <v>41</v>
      </c>
      <c r="F50" s="1226"/>
      <c r="G50" s="1226"/>
      <c r="H50" s="1227"/>
      <c r="I50" s="346">
        <v>4330</v>
      </c>
      <c r="J50" s="347">
        <v>6126</v>
      </c>
      <c r="K50" s="347">
        <v>6574</v>
      </c>
      <c r="L50" s="347">
        <v>6827</v>
      </c>
      <c r="M50" s="348">
        <v>6658</v>
      </c>
    </row>
    <row r="51" spans="2:13" ht="27.75" customHeight="1" x14ac:dyDescent="0.15">
      <c r="B51" s="1222"/>
      <c r="C51" s="1223"/>
      <c r="D51" s="106"/>
      <c r="E51" s="1226" t="s">
        <v>42</v>
      </c>
      <c r="F51" s="1226"/>
      <c r="G51" s="1226"/>
      <c r="H51" s="1227"/>
      <c r="I51" s="346">
        <v>2652</v>
      </c>
      <c r="J51" s="347">
        <v>2509</v>
      </c>
      <c r="K51" s="347">
        <v>2371</v>
      </c>
      <c r="L51" s="347">
        <v>2297</v>
      </c>
      <c r="M51" s="348">
        <v>2385</v>
      </c>
    </row>
    <row r="52" spans="2:13" ht="27.75" customHeight="1" x14ac:dyDescent="0.15">
      <c r="B52" s="1224"/>
      <c r="C52" s="1225"/>
      <c r="D52" s="106"/>
      <c r="E52" s="1226" t="s">
        <v>43</v>
      </c>
      <c r="F52" s="1226"/>
      <c r="G52" s="1226"/>
      <c r="H52" s="1227"/>
      <c r="I52" s="346">
        <v>24075</v>
      </c>
      <c r="J52" s="347">
        <v>22727</v>
      </c>
      <c r="K52" s="347">
        <v>21062</v>
      </c>
      <c r="L52" s="347">
        <v>19877</v>
      </c>
      <c r="M52" s="348">
        <v>18488</v>
      </c>
    </row>
    <row r="53" spans="2:13" ht="27.75" customHeight="1" thickBot="1" x14ac:dyDescent="0.2">
      <c r="B53" s="1228" t="s">
        <v>19</v>
      </c>
      <c r="C53" s="1229"/>
      <c r="D53" s="110"/>
      <c r="E53" s="1230" t="s">
        <v>44</v>
      </c>
      <c r="F53" s="1230"/>
      <c r="G53" s="1230"/>
      <c r="H53" s="1231"/>
      <c r="I53" s="349">
        <v>10511</v>
      </c>
      <c r="J53" s="350">
        <v>7773</v>
      </c>
      <c r="K53" s="350">
        <v>5930</v>
      </c>
      <c r="L53" s="350">
        <v>4744</v>
      </c>
      <c r="M53" s="351">
        <v>4828</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k+W3nM1sk53e7C37/uQQ7Qy/gevtBB59Z2puvFdbL1e6tK7diMY0L6WgS3I4KlBqXFNRpgNAwYVseFNPp61vRQ==" saltValue="ucZ2ADkHCFwAPjYSf91TT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8"/>
  <sheetViews>
    <sheetView showGridLines="0" topLeftCell="D1"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47" t="s">
        <v>46</v>
      </c>
      <c r="D55" s="1247"/>
      <c r="E55" s="1248"/>
      <c r="F55" s="352">
        <v>1878</v>
      </c>
      <c r="G55" s="352">
        <v>2167</v>
      </c>
      <c r="H55" s="353">
        <v>2278</v>
      </c>
    </row>
    <row r="56" spans="2:8" ht="52.5" customHeight="1" x14ac:dyDescent="0.15">
      <c r="B56" s="122"/>
      <c r="C56" s="1249" t="s">
        <v>47</v>
      </c>
      <c r="D56" s="1249"/>
      <c r="E56" s="1250"/>
      <c r="F56" s="354">
        <v>1425</v>
      </c>
      <c r="G56" s="354">
        <v>1294</v>
      </c>
      <c r="H56" s="355">
        <v>1184</v>
      </c>
    </row>
    <row r="57" spans="2:8" ht="53.25" customHeight="1" x14ac:dyDescent="0.15">
      <c r="B57" s="122"/>
      <c r="C57" s="1251" t="s">
        <v>48</v>
      </c>
      <c r="D57" s="1251"/>
      <c r="E57" s="1252"/>
      <c r="F57" s="356">
        <v>2096</v>
      </c>
      <c r="G57" s="356">
        <v>2404</v>
      </c>
      <c r="H57" s="357">
        <v>2287</v>
      </c>
    </row>
    <row r="58" spans="2:8" ht="45.75" customHeight="1" x14ac:dyDescent="0.15">
      <c r="B58" s="123"/>
      <c r="C58" s="1239" t="s">
        <v>544</v>
      </c>
      <c r="D58" s="1240"/>
      <c r="E58" s="1241"/>
      <c r="F58" s="358">
        <v>1030</v>
      </c>
      <c r="G58" s="358">
        <v>1183</v>
      </c>
      <c r="H58" s="359">
        <v>1154</v>
      </c>
    </row>
    <row r="59" spans="2:8" ht="45.75" customHeight="1" x14ac:dyDescent="0.15">
      <c r="B59" s="123"/>
      <c r="C59" s="1239" t="s">
        <v>545</v>
      </c>
      <c r="D59" s="1240"/>
      <c r="E59" s="1241"/>
      <c r="F59" s="358">
        <v>536</v>
      </c>
      <c r="G59" s="358">
        <v>536</v>
      </c>
      <c r="H59" s="359">
        <v>536</v>
      </c>
    </row>
    <row r="60" spans="2:8" ht="45.75" customHeight="1" x14ac:dyDescent="0.15">
      <c r="B60" s="123"/>
      <c r="C60" s="1239" t="s">
        <v>546</v>
      </c>
      <c r="D60" s="1240"/>
      <c r="E60" s="1241"/>
      <c r="F60" s="358">
        <v>258</v>
      </c>
      <c r="G60" s="358">
        <v>433</v>
      </c>
      <c r="H60" s="359">
        <v>325</v>
      </c>
    </row>
    <row r="61" spans="2:8" ht="45.75" customHeight="1" x14ac:dyDescent="0.15">
      <c r="B61" s="123"/>
      <c r="C61" s="1239" t="s">
        <v>547</v>
      </c>
      <c r="D61" s="1240"/>
      <c r="E61" s="1241"/>
      <c r="F61" s="358">
        <v>103</v>
      </c>
      <c r="G61" s="358">
        <v>103</v>
      </c>
      <c r="H61" s="359">
        <v>104</v>
      </c>
    </row>
    <row r="62" spans="2:8" ht="45.75" customHeight="1" thickBot="1" x14ac:dyDescent="0.2">
      <c r="B62" s="124"/>
      <c r="C62" s="1242" t="s">
        <v>548</v>
      </c>
      <c r="D62" s="1243"/>
      <c r="E62" s="1244"/>
      <c r="F62" s="360">
        <v>87</v>
      </c>
      <c r="G62" s="360">
        <v>86</v>
      </c>
      <c r="H62" s="361">
        <v>85</v>
      </c>
    </row>
    <row r="63" spans="2:8" ht="52.5" customHeight="1" thickBot="1" x14ac:dyDescent="0.2">
      <c r="B63" s="125"/>
      <c r="C63" s="1245" t="s">
        <v>49</v>
      </c>
      <c r="D63" s="1245"/>
      <c r="E63" s="1246"/>
      <c r="F63" s="362">
        <v>5399</v>
      </c>
      <c r="G63" s="362">
        <v>5864</v>
      </c>
      <c r="H63" s="363">
        <v>5749</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sheetData>
  <sheetProtection algorithmName="SHA-512" hashValue="W/7kIqmwnxnoGKMOmbNaUHSmrqkuk20JSyKfEZrmduIjwyAFZhVyhMJgg6T3iwHMZpHmuOKwnJqhbg31cEkJmQ==" saltValue="4KIsq3CaWlKqu7Znj8jaI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C928C2-C115-4469-A709-98554259E27B}">
  <sheetPr>
    <pageSetUpPr fitToPage="1"/>
  </sheetPr>
  <dimension ref="A1:DE85"/>
  <sheetViews>
    <sheetView showGridLines="0" topLeftCell="S56" zoomScaleNormal="100" zoomScaleSheetLayoutView="55" workbookViewId="0">
      <selection activeCell="AN65" sqref="AN65:DC69"/>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566</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567</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1" t="s">
        <v>575</v>
      </c>
      <c r="AO43" s="1262"/>
      <c r="AP43" s="1262"/>
      <c r="AQ43" s="1262"/>
      <c r="AR43" s="1262"/>
      <c r="AS43" s="1262"/>
      <c r="AT43" s="1262"/>
      <c r="AU43" s="1262"/>
      <c r="AV43" s="1262"/>
      <c r="AW43" s="1262"/>
      <c r="AX43" s="1262"/>
      <c r="AY43" s="1262"/>
      <c r="AZ43" s="1262"/>
      <c r="BA43" s="1262"/>
      <c r="BB43" s="1262"/>
      <c r="BC43" s="1262"/>
      <c r="BD43" s="1262"/>
      <c r="BE43" s="1262"/>
      <c r="BF43" s="1262"/>
      <c r="BG43" s="1262"/>
      <c r="BH43" s="1262"/>
      <c r="BI43" s="1262"/>
      <c r="BJ43" s="1262"/>
      <c r="BK43" s="1262"/>
      <c r="BL43" s="1262"/>
      <c r="BM43" s="1262"/>
      <c r="BN43" s="1262"/>
      <c r="BO43" s="1262"/>
      <c r="BP43" s="1262"/>
      <c r="BQ43" s="1262"/>
      <c r="BR43" s="1262"/>
      <c r="BS43" s="1262"/>
      <c r="BT43" s="1262"/>
      <c r="BU43" s="1262"/>
      <c r="BV43" s="1262"/>
      <c r="BW43" s="1262"/>
      <c r="BX43" s="1262"/>
      <c r="BY43" s="1262"/>
      <c r="BZ43" s="1262"/>
      <c r="CA43" s="1262"/>
      <c r="CB43" s="1262"/>
      <c r="CC43" s="1262"/>
      <c r="CD43" s="1262"/>
      <c r="CE43" s="1262"/>
      <c r="CF43" s="1262"/>
      <c r="CG43" s="1262"/>
      <c r="CH43" s="1262"/>
      <c r="CI43" s="1262"/>
      <c r="CJ43" s="1262"/>
      <c r="CK43" s="1262"/>
      <c r="CL43" s="1262"/>
      <c r="CM43" s="1262"/>
      <c r="CN43" s="1262"/>
      <c r="CO43" s="1262"/>
      <c r="CP43" s="1262"/>
      <c r="CQ43" s="1262"/>
      <c r="CR43" s="1262"/>
      <c r="CS43" s="1262"/>
      <c r="CT43" s="1262"/>
      <c r="CU43" s="1262"/>
      <c r="CV43" s="1262"/>
      <c r="CW43" s="1262"/>
      <c r="CX43" s="1262"/>
      <c r="CY43" s="1262"/>
      <c r="CZ43" s="1262"/>
      <c r="DA43" s="1262"/>
      <c r="DB43" s="1262"/>
      <c r="DC43" s="1263"/>
    </row>
    <row r="44" spans="2:109" x14ac:dyDescent="0.15">
      <c r="B44" s="372"/>
      <c r="AN44" s="1264"/>
      <c r="AO44" s="1265"/>
      <c r="AP44" s="1265"/>
      <c r="AQ44" s="1265"/>
      <c r="AR44" s="1265"/>
      <c r="AS44" s="1265"/>
      <c r="AT44" s="1265"/>
      <c r="AU44" s="1265"/>
      <c r="AV44" s="1265"/>
      <c r="AW44" s="1265"/>
      <c r="AX44" s="1265"/>
      <c r="AY44" s="1265"/>
      <c r="AZ44" s="1265"/>
      <c r="BA44" s="1265"/>
      <c r="BB44" s="1265"/>
      <c r="BC44" s="1265"/>
      <c r="BD44" s="1265"/>
      <c r="BE44" s="1265"/>
      <c r="BF44" s="1265"/>
      <c r="BG44" s="1265"/>
      <c r="BH44" s="1265"/>
      <c r="BI44" s="1265"/>
      <c r="BJ44" s="1265"/>
      <c r="BK44" s="1265"/>
      <c r="BL44" s="1265"/>
      <c r="BM44" s="1265"/>
      <c r="BN44" s="1265"/>
      <c r="BO44" s="1265"/>
      <c r="BP44" s="1265"/>
      <c r="BQ44" s="1265"/>
      <c r="BR44" s="1265"/>
      <c r="BS44" s="1265"/>
      <c r="BT44" s="1265"/>
      <c r="BU44" s="1265"/>
      <c r="BV44" s="1265"/>
      <c r="BW44" s="1265"/>
      <c r="BX44" s="1265"/>
      <c r="BY44" s="1265"/>
      <c r="BZ44" s="1265"/>
      <c r="CA44" s="1265"/>
      <c r="CB44" s="1265"/>
      <c r="CC44" s="1265"/>
      <c r="CD44" s="1265"/>
      <c r="CE44" s="1265"/>
      <c r="CF44" s="1265"/>
      <c r="CG44" s="1265"/>
      <c r="CH44" s="1265"/>
      <c r="CI44" s="1265"/>
      <c r="CJ44" s="1265"/>
      <c r="CK44" s="1265"/>
      <c r="CL44" s="1265"/>
      <c r="CM44" s="1265"/>
      <c r="CN44" s="1265"/>
      <c r="CO44" s="1265"/>
      <c r="CP44" s="1265"/>
      <c r="CQ44" s="1265"/>
      <c r="CR44" s="1265"/>
      <c r="CS44" s="1265"/>
      <c r="CT44" s="1265"/>
      <c r="CU44" s="1265"/>
      <c r="CV44" s="1265"/>
      <c r="CW44" s="1265"/>
      <c r="CX44" s="1265"/>
      <c r="CY44" s="1265"/>
      <c r="CZ44" s="1265"/>
      <c r="DA44" s="1265"/>
      <c r="DB44" s="1265"/>
      <c r="DC44" s="1266"/>
    </row>
    <row r="45" spans="2:109" x14ac:dyDescent="0.15">
      <c r="B45" s="372"/>
      <c r="AN45" s="1264"/>
      <c r="AO45" s="1265"/>
      <c r="AP45" s="1265"/>
      <c r="AQ45" s="1265"/>
      <c r="AR45" s="1265"/>
      <c r="AS45" s="1265"/>
      <c r="AT45" s="1265"/>
      <c r="AU45" s="1265"/>
      <c r="AV45" s="1265"/>
      <c r="AW45" s="1265"/>
      <c r="AX45" s="1265"/>
      <c r="AY45" s="1265"/>
      <c r="AZ45" s="1265"/>
      <c r="BA45" s="1265"/>
      <c r="BB45" s="1265"/>
      <c r="BC45" s="1265"/>
      <c r="BD45" s="1265"/>
      <c r="BE45" s="1265"/>
      <c r="BF45" s="1265"/>
      <c r="BG45" s="1265"/>
      <c r="BH45" s="1265"/>
      <c r="BI45" s="1265"/>
      <c r="BJ45" s="1265"/>
      <c r="BK45" s="1265"/>
      <c r="BL45" s="1265"/>
      <c r="BM45" s="1265"/>
      <c r="BN45" s="1265"/>
      <c r="BO45" s="1265"/>
      <c r="BP45" s="1265"/>
      <c r="BQ45" s="1265"/>
      <c r="BR45" s="1265"/>
      <c r="BS45" s="1265"/>
      <c r="BT45" s="1265"/>
      <c r="BU45" s="1265"/>
      <c r="BV45" s="1265"/>
      <c r="BW45" s="1265"/>
      <c r="BX45" s="1265"/>
      <c r="BY45" s="1265"/>
      <c r="BZ45" s="1265"/>
      <c r="CA45" s="1265"/>
      <c r="CB45" s="1265"/>
      <c r="CC45" s="1265"/>
      <c r="CD45" s="1265"/>
      <c r="CE45" s="1265"/>
      <c r="CF45" s="1265"/>
      <c r="CG45" s="1265"/>
      <c r="CH45" s="1265"/>
      <c r="CI45" s="1265"/>
      <c r="CJ45" s="1265"/>
      <c r="CK45" s="1265"/>
      <c r="CL45" s="1265"/>
      <c r="CM45" s="1265"/>
      <c r="CN45" s="1265"/>
      <c r="CO45" s="1265"/>
      <c r="CP45" s="1265"/>
      <c r="CQ45" s="1265"/>
      <c r="CR45" s="1265"/>
      <c r="CS45" s="1265"/>
      <c r="CT45" s="1265"/>
      <c r="CU45" s="1265"/>
      <c r="CV45" s="1265"/>
      <c r="CW45" s="1265"/>
      <c r="CX45" s="1265"/>
      <c r="CY45" s="1265"/>
      <c r="CZ45" s="1265"/>
      <c r="DA45" s="1265"/>
      <c r="DB45" s="1265"/>
      <c r="DC45" s="1266"/>
    </row>
    <row r="46" spans="2:109" x14ac:dyDescent="0.15">
      <c r="B46" s="372"/>
      <c r="AN46" s="1264"/>
      <c r="AO46" s="1265"/>
      <c r="AP46" s="1265"/>
      <c r="AQ46" s="1265"/>
      <c r="AR46" s="1265"/>
      <c r="AS46" s="1265"/>
      <c r="AT46" s="1265"/>
      <c r="AU46" s="1265"/>
      <c r="AV46" s="1265"/>
      <c r="AW46" s="1265"/>
      <c r="AX46" s="1265"/>
      <c r="AY46" s="1265"/>
      <c r="AZ46" s="1265"/>
      <c r="BA46" s="1265"/>
      <c r="BB46" s="1265"/>
      <c r="BC46" s="1265"/>
      <c r="BD46" s="1265"/>
      <c r="BE46" s="1265"/>
      <c r="BF46" s="1265"/>
      <c r="BG46" s="1265"/>
      <c r="BH46" s="1265"/>
      <c r="BI46" s="1265"/>
      <c r="BJ46" s="1265"/>
      <c r="BK46" s="1265"/>
      <c r="BL46" s="1265"/>
      <c r="BM46" s="1265"/>
      <c r="BN46" s="1265"/>
      <c r="BO46" s="1265"/>
      <c r="BP46" s="1265"/>
      <c r="BQ46" s="1265"/>
      <c r="BR46" s="1265"/>
      <c r="BS46" s="1265"/>
      <c r="BT46" s="1265"/>
      <c r="BU46" s="1265"/>
      <c r="BV46" s="1265"/>
      <c r="BW46" s="1265"/>
      <c r="BX46" s="1265"/>
      <c r="BY46" s="1265"/>
      <c r="BZ46" s="1265"/>
      <c r="CA46" s="1265"/>
      <c r="CB46" s="1265"/>
      <c r="CC46" s="1265"/>
      <c r="CD46" s="1265"/>
      <c r="CE46" s="1265"/>
      <c r="CF46" s="1265"/>
      <c r="CG46" s="1265"/>
      <c r="CH46" s="1265"/>
      <c r="CI46" s="1265"/>
      <c r="CJ46" s="1265"/>
      <c r="CK46" s="1265"/>
      <c r="CL46" s="1265"/>
      <c r="CM46" s="1265"/>
      <c r="CN46" s="1265"/>
      <c r="CO46" s="1265"/>
      <c r="CP46" s="1265"/>
      <c r="CQ46" s="1265"/>
      <c r="CR46" s="1265"/>
      <c r="CS46" s="1265"/>
      <c r="CT46" s="1265"/>
      <c r="CU46" s="1265"/>
      <c r="CV46" s="1265"/>
      <c r="CW46" s="1265"/>
      <c r="CX46" s="1265"/>
      <c r="CY46" s="1265"/>
      <c r="CZ46" s="1265"/>
      <c r="DA46" s="1265"/>
      <c r="DB46" s="1265"/>
      <c r="DC46" s="1266"/>
    </row>
    <row r="47" spans="2:109" x14ac:dyDescent="0.15">
      <c r="B47" s="372"/>
      <c r="AN47" s="1267"/>
      <c r="AO47" s="1268"/>
      <c r="AP47" s="1268"/>
      <c r="AQ47" s="1268"/>
      <c r="AR47" s="1268"/>
      <c r="AS47" s="1268"/>
      <c r="AT47" s="1268"/>
      <c r="AU47" s="1268"/>
      <c r="AV47" s="1268"/>
      <c r="AW47" s="1268"/>
      <c r="AX47" s="1268"/>
      <c r="AY47" s="1268"/>
      <c r="AZ47" s="1268"/>
      <c r="BA47" s="1268"/>
      <c r="BB47" s="1268"/>
      <c r="BC47" s="1268"/>
      <c r="BD47" s="1268"/>
      <c r="BE47" s="1268"/>
      <c r="BF47" s="1268"/>
      <c r="BG47" s="1268"/>
      <c r="BH47" s="1268"/>
      <c r="BI47" s="1268"/>
      <c r="BJ47" s="1268"/>
      <c r="BK47" s="1268"/>
      <c r="BL47" s="1268"/>
      <c r="BM47" s="1268"/>
      <c r="BN47" s="1268"/>
      <c r="BO47" s="1268"/>
      <c r="BP47" s="1268"/>
      <c r="BQ47" s="1268"/>
      <c r="BR47" s="1268"/>
      <c r="BS47" s="1268"/>
      <c r="BT47" s="1268"/>
      <c r="BU47" s="1268"/>
      <c r="BV47" s="1268"/>
      <c r="BW47" s="1268"/>
      <c r="BX47" s="1268"/>
      <c r="BY47" s="1268"/>
      <c r="BZ47" s="1268"/>
      <c r="CA47" s="1268"/>
      <c r="CB47" s="1268"/>
      <c r="CC47" s="1268"/>
      <c r="CD47" s="1268"/>
      <c r="CE47" s="1268"/>
      <c r="CF47" s="1268"/>
      <c r="CG47" s="1268"/>
      <c r="CH47" s="1268"/>
      <c r="CI47" s="1268"/>
      <c r="CJ47" s="1268"/>
      <c r="CK47" s="1268"/>
      <c r="CL47" s="1268"/>
      <c r="CM47" s="1268"/>
      <c r="CN47" s="1268"/>
      <c r="CO47" s="1268"/>
      <c r="CP47" s="1268"/>
      <c r="CQ47" s="1268"/>
      <c r="CR47" s="1268"/>
      <c r="CS47" s="1268"/>
      <c r="CT47" s="1268"/>
      <c r="CU47" s="1268"/>
      <c r="CV47" s="1268"/>
      <c r="CW47" s="1268"/>
      <c r="CX47" s="1268"/>
      <c r="CY47" s="1268"/>
      <c r="CZ47" s="1268"/>
      <c r="DA47" s="1268"/>
      <c r="DB47" s="1268"/>
      <c r="DC47" s="1269"/>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568</v>
      </c>
    </row>
    <row r="50" spans="1:109" x14ac:dyDescent="0.15">
      <c r="B50" s="372"/>
      <c r="G50" s="1253"/>
      <c r="H50" s="1253"/>
      <c r="I50" s="1253"/>
      <c r="J50" s="1253"/>
      <c r="K50" s="382"/>
      <c r="L50" s="382"/>
      <c r="M50" s="383"/>
      <c r="N50" s="383"/>
      <c r="AN50" s="1271"/>
      <c r="AO50" s="1272"/>
      <c r="AP50" s="1272"/>
      <c r="AQ50" s="1272"/>
      <c r="AR50" s="1272"/>
      <c r="AS50" s="1272"/>
      <c r="AT50" s="1272"/>
      <c r="AU50" s="1272"/>
      <c r="AV50" s="1272"/>
      <c r="AW50" s="1272"/>
      <c r="AX50" s="1272"/>
      <c r="AY50" s="1272"/>
      <c r="AZ50" s="1272"/>
      <c r="BA50" s="1272"/>
      <c r="BB50" s="1272"/>
      <c r="BC50" s="1272"/>
      <c r="BD50" s="1272"/>
      <c r="BE50" s="1272"/>
      <c r="BF50" s="1272"/>
      <c r="BG50" s="1272"/>
      <c r="BH50" s="1272"/>
      <c r="BI50" s="1272"/>
      <c r="BJ50" s="1272"/>
      <c r="BK50" s="1272"/>
      <c r="BL50" s="1272"/>
      <c r="BM50" s="1272"/>
      <c r="BN50" s="1272"/>
      <c r="BO50" s="1273"/>
      <c r="BP50" s="1259" t="s">
        <v>525</v>
      </c>
      <c r="BQ50" s="1259"/>
      <c r="BR50" s="1259"/>
      <c r="BS50" s="1259"/>
      <c r="BT50" s="1259"/>
      <c r="BU50" s="1259"/>
      <c r="BV50" s="1259"/>
      <c r="BW50" s="1259"/>
      <c r="BX50" s="1259" t="s">
        <v>526</v>
      </c>
      <c r="BY50" s="1259"/>
      <c r="BZ50" s="1259"/>
      <c r="CA50" s="1259"/>
      <c r="CB50" s="1259"/>
      <c r="CC50" s="1259"/>
      <c r="CD50" s="1259"/>
      <c r="CE50" s="1259"/>
      <c r="CF50" s="1259" t="s">
        <v>527</v>
      </c>
      <c r="CG50" s="1259"/>
      <c r="CH50" s="1259"/>
      <c r="CI50" s="1259"/>
      <c r="CJ50" s="1259"/>
      <c r="CK50" s="1259"/>
      <c r="CL50" s="1259"/>
      <c r="CM50" s="1259"/>
      <c r="CN50" s="1259" t="s">
        <v>528</v>
      </c>
      <c r="CO50" s="1259"/>
      <c r="CP50" s="1259"/>
      <c r="CQ50" s="1259"/>
      <c r="CR50" s="1259"/>
      <c r="CS50" s="1259"/>
      <c r="CT50" s="1259"/>
      <c r="CU50" s="1259"/>
      <c r="CV50" s="1259" t="s">
        <v>529</v>
      </c>
      <c r="CW50" s="1259"/>
      <c r="CX50" s="1259"/>
      <c r="CY50" s="1259"/>
      <c r="CZ50" s="1259"/>
      <c r="DA50" s="1259"/>
      <c r="DB50" s="1259"/>
      <c r="DC50" s="1259"/>
    </row>
    <row r="51" spans="1:109" ht="13.5" customHeight="1" x14ac:dyDescent="0.15">
      <c r="B51" s="372"/>
      <c r="G51" s="1270"/>
      <c r="H51" s="1270"/>
      <c r="I51" s="1274"/>
      <c r="J51" s="1274"/>
      <c r="K51" s="1260"/>
      <c r="L51" s="1260"/>
      <c r="M51" s="1260"/>
      <c r="N51" s="1260"/>
      <c r="AM51" s="381"/>
      <c r="AN51" s="1258" t="s">
        <v>569</v>
      </c>
      <c r="AO51" s="1258"/>
      <c r="AP51" s="1258"/>
      <c r="AQ51" s="1258"/>
      <c r="AR51" s="1258"/>
      <c r="AS51" s="1258"/>
      <c r="AT51" s="1258"/>
      <c r="AU51" s="1258"/>
      <c r="AV51" s="1258"/>
      <c r="AW51" s="1258"/>
      <c r="AX51" s="1258"/>
      <c r="AY51" s="1258"/>
      <c r="AZ51" s="1258"/>
      <c r="BA51" s="1258"/>
      <c r="BB51" s="1258" t="s">
        <v>570</v>
      </c>
      <c r="BC51" s="1258"/>
      <c r="BD51" s="1258"/>
      <c r="BE51" s="1258"/>
      <c r="BF51" s="1258"/>
      <c r="BG51" s="1258"/>
      <c r="BH51" s="1258"/>
      <c r="BI51" s="1258"/>
      <c r="BJ51" s="1258"/>
      <c r="BK51" s="1258"/>
      <c r="BL51" s="1258"/>
      <c r="BM51" s="1258"/>
      <c r="BN51" s="1258"/>
      <c r="BO51" s="1258"/>
      <c r="BP51" s="1255">
        <v>92.5</v>
      </c>
      <c r="BQ51" s="1255"/>
      <c r="BR51" s="1255"/>
      <c r="BS51" s="1255"/>
      <c r="BT51" s="1255"/>
      <c r="BU51" s="1255"/>
      <c r="BV51" s="1255"/>
      <c r="BW51" s="1255"/>
      <c r="BX51" s="1255">
        <v>64.8</v>
      </c>
      <c r="BY51" s="1255"/>
      <c r="BZ51" s="1255"/>
      <c r="CA51" s="1255"/>
      <c r="CB51" s="1255"/>
      <c r="CC51" s="1255"/>
      <c r="CD51" s="1255"/>
      <c r="CE51" s="1255"/>
      <c r="CF51" s="1255">
        <v>50.4</v>
      </c>
      <c r="CG51" s="1255"/>
      <c r="CH51" s="1255"/>
      <c r="CI51" s="1255"/>
      <c r="CJ51" s="1255"/>
      <c r="CK51" s="1255"/>
      <c r="CL51" s="1255"/>
      <c r="CM51" s="1255"/>
      <c r="CN51" s="1255">
        <v>39.6</v>
      </c>
      <c r="CO51" s="1255"/>
      <c r="CP51" s="1255"/>
      <c r="CQ51" s="1255"/>
      <c r="CR51" s="1255"/>
      <c r="CS51" s="1255"/>
      <c r="CT51" s="1255"/>
      <c r="CU51" s="1255"/>
      <c r="CV51" s="1255">
        <v>39.4</v>
      </c>
      <c r="CW51" s="1255"/>
      <c r="CX51" s="1255"/>
      <c r="CY51" s="1255"/>
      <c r="CZ51" s="1255"/>
      <c r="DA51" s="1255"/>
      <c r="DB51" s="1255"/>
      <c r="DC51" s="1255"/>
    </row>
    <row r="52" spans="1:109" x14ac:dyDescent="0.15">
      <c r="B52" s="372"/>
      <c r="G52" s="1270"/>
      <c r="H52" s="1270"/>
      <c r="I52" s="1274"/>
      <c r="J52" s="1274"/>
      <c r="K52" s="1260"/>
      <c r="L52" s="1260"/>
      <c r="M52" s="1260"/>
      <c r="N52" s="1260"/>
      <c r="AM52" s="381"/>
      <c r="AN52" s="1258"/>
      <c r="AO52" s="1258"/>
      <c r="AP52" s="1258"/>
      <c r="AQ52" s="1258"/>
      <c r="AR52" s="1258"/>
      <c r="AS52" s="1258"/>
      <c r="AT52" s="1258"/>
      <c r="AU52" s="1258"/>
      <c r="AV52" s="1258"/>
      <c r="AW52" s="1258"/>
      <c r="AX52" s="1258"/>
      <c r="AY52" s="1258"/>
      <c r="AZ52" s="1258"/>
      <c r="BA52" s="1258"/>
      <c r="BB52" s="1258"/>
      <c r="BC52" s="1258"/>
      <c r="BD52" s="1258"/>
      <c r="BE52" s="1258"/>
      <c r="BF52" s="1258"/>
      <c r="BG52" s="1258"/>
      <c r="BH52" s="1258"/>
      <c r="BI52" s="1258"/>
      <c r="BJ52" s="1258"/>
      <c r="BK52" s="1258"/>
      <c r="BL52" s="1258"/>
      <c r="BM52" s="1258"/>
      <c r="BN52" s="1258"/>
      <c r="BO52" s="1258"/>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380"/>
      <c r="B53" s="372"/>
      <c r="G53" s="1270"/>
      <c r="H53" s="1270"/>
      <c r="I53" s="1253"/>
      <c r="J53" s="1253"/>
      <c r="K53" s="1260"/>
      <c r="L53" s="1260"/>
      <c r="M53" s="1260"/>
      <c r="N53" s="1260"/>
      <c r="AM53" s="381"/>
      <c r="AN53" s="1258"/>
      <c r="AO53" s="1258"/>
      <c r="AP53" s="1258"/>
      <c r="AQ53" s="1258"/>
      <c r="AR53" s="1258"/>
      <c r="AS53" s="1258"/>
      <c r="AT53" s="1258"/>
      <c r="AU53" s="1258"/>
      <c r="AV53" s="1258"/>
      <c r="AW53" s="1258"/>
      <c r="AX53" s="1258"/>
      <c r="AY53" s="1258"/>
      <c r="AZ53" s="1258"/>
      <c r="BA53" s="1258"/>
      <c r="BB53" s="1258" t="s">
        <v>571</v>
      </c>
      <c r="BC53" s="1258"/>
      <c r="BD53" s="1258"/>
      <c r="BE53" s="1258"/>
      <c r="BF53" s="1258"/>
      <c r="BG53" s="1258"/>
      <c r="BH53" s="1258"/>
      <c r="BI53" s="1258"/>
      <c r="BJ53" s="1258"/>
      <c r="BK53" s="1258"/>
      <c r="BL53" s="1258"/>
      <c r="BM53" s="1258"/>
      <c r="BN53" s="1258"/>
      <c r="BO53" s="1258"/>
      <c r="BP53" s="1255">
        <v>64.2</v>
      </c>
      <c r="BQ53" s="1255"/>
      <c r="BR53" s="1255"/>
      <c r="BS53" s="1255"/>
      <c r="BT53" s="1255"/>
      <c r="BU53" s="1255"/>
      <c r="BV53" s="1255"/>
      <c r="BW53" s="1255"/>
      <c r="BX53" s="1255">
        <v>66</v>
      </c>
      <c r="BY53" s="1255"/>
      <c r="BZ53" s="1255"/>
      <c r="CA53" s="1255"/>
      <c r="CB53" s="1255"/>
      <c r="CC53" s="1255"/>
      <c r="CD53" s="1255"/>
      <c r="CE53" s="1255"/>
      <c r="CF53" s="1255">
        <v>67.8</v>
      </c>
      <c r="CG53" s="1255"/>
      <c r="CH53" s="1255"/>
      <c r="CI53" s="1255"/>
      <c r="CJ53" s="1255"/>
      <c r="CK53" s="1255"/>
      <c r="CL53" s="1255"/>
      <c r="CM53" s="1255"/>
      <c r="CN53" s="1255">
        <v>69.599999999999994</v>
      </c>
      <c r="CO53" s="1255"/>
      <c r="CP53" s="1255"/>
      <c r="CQ53" s="1255"/>
      <c r="CR53" s="1255"/>
      <c r="CS53" s="1255"/>
      <c r="CT53" s="1255"/>
      <c r="CU53" s="1255"/>
      <c r="CV53" s="1255">
        <v>71.2</v>
      </c>
      <c r="CW53" s="1255"/>
      <c r="CX53" s="1255"/>
      <c r="CY53" s="1255"/>
      <c r="CZ53" s="1255"/>
      <c r="DA53" s="1255"/>
      <c r="DB53" s="1255"/>
      <c r="DC53" s="1255"/>
    </row>
    <row r="54" spans="1:109" x14ac:dyDescent="0.15">
      <c r="A54" s="380"/>
      <c r="B54" s="372"/>
      <c r="G54" s="1270"/>
      <c r="H54" s="1270"/>
      <c r="I54" s="1253"/>
      <c r="J54" s="1253"/>
      <c r="K54" s="1260"/>
      <c r="L54" s="1260"/>
      <c r="M54" s="1260"/>
      <c r="N54" s="1260"/>
      <c r="AM54" s="381"/>
      <c r="AN54" s="1258"/>
      <c r="AO54" s="1258"/>
      <c r="AP54" s="1258"/>
      <c r="AQ54" s="1258"/>
      <c r="AR54" s="1258"/>
      <c r="AS54" s="1258"/>
      <c r="AT54" s="1258"/>
      <c r="AU54" s="1258"/>
      <c r="AV54" s="1258"/>
      <c r="AW54" s="1258"/>
      <c r="AX54" s="1258"/>
      <c r="AY54" s="1258"/>
      <c r="AZ54" s="1258"/>
      <c r="BA54" s="1258"/>
      <c r="BB54" s="1258"/>
      <c r="BC54" s="1258"/>
      <c r="BD54" s="1258"/>
      <c r="BE54" s="1258"/>
      <c r="BF54" s="1258"/>
      <c r="BG54" s="1258"/>
      <c r="BH54" s="1258"/>
      <c r="BI54" s="1258"/>
      <c r="BJ54" s="1258"/>
      <c r="BK54" s="1258"/>
      <c r="BL54" s="1258"/>
      <c r="BM54" s="1258"/>
      <c r="BN54" s="1258"/>
      <c r="BO54" s="1258"/>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380"/>
      <c r="B55" s="372"/>
      <c r="G55" s="1253"/>
      <c r="H55" s="1253"/>
      <c r="I55" s="1253"/>
      <c r="J55" s="1253"/>
      <c r="K55" s="1260"/>
      <c r="L55" s="1260"/>
      <c r="M55" s="1260"/>
      <c r="N55" s="1260"/>
      <c r="AN55" s="1259" t="s">
        <v>572</v>
      </c>
      <c r="AO55" s="1259"/>
      <c r="AP55" s="1259"/>
      <c r="AQ55" s="1259"/>
      <c r="AR55" s="1259"/>
      <c r="AS55" s="1259"/>
      <c r="AT55" s="1259"/>
      <c r="AU55" s="1259"/>
      <c r="AV55" s="1259"/>
      <c r="AW55" s="1259"/>
      <c r="AX55" s="1259"/>
      <c r="AY55" s="1259"/>
      <c r="AZ55" s="1259"/>
      <c r="BA55" s="1259"/>
      <c r="BB55" s="1258" t="s">
        <v>570</v>
      </c>
      <c r="BC55" s="1258"/>
      <c r="BD55" s="1258"/>
      <c r="BE55" s="1258"/>
      <c r="BF55" s="1258"/>
      <c r="BG55" s="1258"/>
      <c r="BH55" s="1258"/>
      <c r="BI55" s="1258"/>
      <c r="BJ55" s="1258"/>
      <c r="BK55" s="1258"/>
      <c r="BL55" s="1258"/>
      <c r="BM55" s="1258"/>
      <c r="BN55" s="1258"/>
      <c r="BO55" s="1258"/>
      <c r="BP55" s="1255">
        <v>39.5</v>
      </c>
      <c r="BQ55" s="1255"/>
      <c r="BR55" s="1255"/>
      <c r="BS55" s="1255"/>
      <c r="BT55" s="1255"/>
      <c r="BU55" s="1255"/>
      <c r="BV55" s="1255"/>
      <c r="BW55" s="1255"/>
      <c r="BX55" s="1255">
        <v>39</v>
      </c>
      <c r="BY55" s="1255"/>
      <c r="BZ55" s="1255"/>
      <c r="CA55" s="1255"/>
      <c r="CB55" s="1255"/>
      <c r="CC55" s="1255"/>
      <c r="CD55" s="1255"/>
      <c r="CE55" s="1255"/>
      <c r="CF55" s="1255">
        <v>28.7</v>
      </c>
      <c r="CG55" s="1255"/>
      <c r="CH55" s="1255"/>
      <c r="CI55" s="1255"/>
      <c r="CJ55" s="1255"/>
      <c r="CK55" s="1255"/>
      <c r="CL55" s="1255"/>
      <c r="CM55" s="1255"/>
      <c r="CN55" s="1255">
        <v>45.2</v>
      </c>
      <c r="CO55" s="1255"/>
      <c r="CP55" s="1255"/>
      <c r="CQ55" s="1255"/>
      <c r="CR55" s="1255"/>
      <c r="CS55" s="1255"/>
      <c r="CT55" s="1255"/>
      <c r="CU55" s="1255"/>
      <c r="CV55" s="1255">
        <v>42.4</v>
      </c>
      <c r="CW55" s="1255"/>
      <c r="CX55" s="1255"/>
      <c r="CY55" s="1255"/>
      <c r="CZ55" s="1255"/>
      <c r="DA55" s="1255"/>
      <c r="DB55" s="1255"/>
      <c r="DC55" s="1255"/>
    </row>
    <row r="56" spans="1:109" x14ac:dyDescent="0.15">
      <c r="A56" s="380"/>
      <c r="B56" s="372"/>
      <c r="G56" s="1253"/>
      <c r="H56" s="1253"/>
      <c r="I56" s="1253"/>
      <c r="J56" s="1253"/>
      <c r="K56" s="1260"/>
      <c r="L56" s="1260"/>
      <c r="M56" s="1260"/>
      <c r="N56" s="1260"/>
      <c r="AN56" s="1259"/>
      <c r="AO56" s="1259"/>
      <c r="AP56" s="1259"/>
      <c r="AQ56" s="1259"/>
      <c r="AR56" s="1259"/>
      <c r="AS56" s="1259"/>
      <c r="AT56" s="1259"/>
      <c r="AU56" s="1259"/>
      <c r="AV56" s="1259"/>
      <c r="AW56" s="1259"/>
      <c r="AX56" s="1259"/>
      <c r="AY56" s="1259"/>
      <c r="AZ56" s="1259"/>
      <c r="BA56" s="1259"/>
      <c r="BB56" s="1258"/>
      <c r="BC56" s="1258"/>
      <c r="BD56" s="1258"/>
      <c r="BE56" s="1258"/>
      <c r="BF56" s="1258"/>
      <c r="BG56" s="1258"/>
      <c r="BH56" s="1258"/>
      <c r="BI56" s="1258"/>
      <c r="BJ56" s="1258"/>
      <c r="BK56" s="1258"/>
      <c r="BL56" s="1258"/>
      <c r="BM56" s="1258"/>
      <c r="BN56" s="1258"/>
      <c r="BO56" s="1258"/>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380" customFormat="1" x14ac:dyDescent="0.15">
      <c r="B57" s="384"/>
      <c r="G57" s="1253"/>
      <c r="H57" s="1253"/>
      <c r="I57" s="1256"/>
      <c r="J57" s="1256"/>
      <c r="K57" s="1260"/>
      <c r="L57" s="1260"/>
      <c r="M57" s="1260"/>
      <c r="N57" s="1260"/>
      <c r="AM57" s="366"/>
      <c r="AN57" s="1259"/>
      <c r="AO57" s="1259"/>
      <c r="AP57" s="1259"/>
      <c r="AQ57" s="1259"/>
      <c r="AR57" s="1259"/>
      <c r="AS57" s="1259"/>
      <c r="AT57" s="1259"/>
      <c r="AU57" s="1259"/>
      <c r="AV57" s="1259"/>
      <c r="AW57" s="1259"/>
      <c r="AX57" s="1259"/>
      <c r="AY57" s="1259"/>
      <c r="AZ57" s="1259"/>
      <c r="BA57" s="1259"/>
      <c r="BB57" s="1258" t="s">
        <v>571</v>
      </c>
      <c r="BC57" s="1258"/>
      <c r="BD57" s="1258"/>
      <c r="BE57" s="1258"/>
      <c r="BF57" s="1258"/>
      <c r="BG57" s="1258"/>
      <c r="BH57" s="1258"/>
      <c r="BI57" s="1258"/>
      <c r="BJ57" s="1258"/>
      <c r="BK57" s="1258"/>
      <c r="BL57" s="1258"/>
      <c r="BM57" s="1258"/>
      <c r="BN57" s="1258"/>
      <c r="BO57" s="1258"/>
      <c r="BP57" s="1255">
        <v>59.1</v>
      </c>
      <c r="BQ57" s="1255"/>
      <c r="BR57" s="1255"/>
      <c r="BS57" s="1255"/>
      <c r="BT57" s="1255"/>
      <c r="BU57" s="1255"/>
      <c r="BV57" s="1255"/>
      <c r="BW57" s="1255"/>
      <c r="BX57" s="1255">
        <v>62.3</v>
      </c>
      <c r="BY57" s="1255"/>
      <c r="BZ57" s="1255"/>
      <c r="CA57" s="1255"/>
      <c r="CB57" s="1255"/>
      <c r="CC57" s="1255"/>
      <c r="CD57" s="1255"/>
      <c r="CE57" s="1255"/>
      <c r="CF57" s="1255">
        <v>63.7</v>
      </c>
      <c r="CG57" s="1255"/>
      <c r="CH57" s="1255"/>
      <c r="CI57" s="1255"/>
      <c r="CJ57" s="1255"/>
      <c r="CK57" s="1255"/>
      <c r="CL57" s="1255"/>
      <c r="CM57" s="1255"/>
      <c r="CN57" s="1255">
        <v>63.6</v>
      </c>
      <c r="CO57" s="1255"/>
      <c r="CP57" s="1255"/>
      <c r="CQ57" s="1255"/>
      <c r="CR57" s="1255"/>
      <c r="CS57" s="1255"/>
      <c r="CT57" s="1255"/>
      <c r="CU57" s="1255"/>
      <c r="CV57" s="1255">
        <v>65</v>
      </c>
      <c r="CW57" s="1255"/>
      <c r="CX57" s="1255"/>
      <c r="CY57" s="1255"/>
      <c r="CZ57" s="1255"/>
      <c r="DA57" s="1255"/>
      <c r="DB57" s="1255"/>
      <c r="DC57" s="1255"/>
      <c r="DD57" s="385"/>
      <c r="DE57" s="384"/>
    </row>
    <row r="58" spans="1:109" s="380" customFormat="1" x14ac:dyDescent="0.15">
      <c r="A58" s="366"/>
      <c r="B58" s="384"/>
      <c r="G58" s="1253"/>
      <c r="H58" s="1253"/>
      <c r="I58" s="1256"/>
      <c r="J58" s="1256"/>
      <c r="K58" s="1260"/>
      <c r="L58" s="1260"/>
      <c r="M58" s="1260"/>
      <c r="N58" s="1260"/>
      <c r="AM58" s="366"/>
      <c r="AN58" s="1259"/>
      <c r="AO58" s="1259"/>
      <c r="AP58" s="1259"/>
      <c r="AQ58" s="1259"/>
      <c r="AR58" s="1259"/>
      <c r="AS58" s="1259"/>
      <c r="AT58" s="1259"/>
      <c r="AU58" s="1259"/>
      <c r="AV58" s="1259"/>
      <c r="AW58" s="1259"/>
      <c r="AX58" s="1259"/>
      <c r="AY58" s="1259"/>
      <c r="AZ58" s="1259"/>
      <c r="BA58" s="1259"/>
      <c r="BB58" s="1258"/>
      <c r="BC58" s="1258"/>
      <c r="BD58" s="1258"/>
      <c r="BE58" s="1258"/>
      <c r="BF58" s="1258"/>
      <c r="BG58" s="1258"/>
      <c r="BH58" s="1258"/>
      <c r="BI58" s="1258"/>
      <c r="BJ58" s="1258"/>
      <c r="BK58" s="1258"/>
      <c r="BL58" s="1258"/>
      <c r="BM58" s="1258"/>
      <c r="BN58" s="1258"/>
      <c r="BO58" s="1258"/>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573</v>
      </c>
    </row>
    <row r="64" spans="1:109" x14ac:dyDescent="0.15">
      <c r="B64" s="372"/>
      <c r="G64" s="379"/>
      <c r="I64" s="392"/>
      <c r="J64" s="392"/>
      <c r="K64" s="392"/>
      <c r="L64" s="392"/>
      <c r="M64" s="392"/>
      <c r="N64" s="393"/>
      <c r="AM64" s="379"/>
      <c r="AN64" s="379" t="s">
        <v>567</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1" t="s">
        <v>576</v>
      </c>
      <c r="AO65" s="1262"/>
      <c r="AP65" s="1262"/>
      <c r="AQ65" s="1262"/>
      <c r="AR65" s="1262"/>
      <c r="AS65" s="1262"/>
      <c r="AT65" s="1262"/>
      <c r="AU65" s="1262"/>
      <c r="AV65" s="1262"/>
      <c r="AW65" s="1262"/>
      <c r="AX65" s="1262"/>
      <c r="AY65" s="1262"/>
      <c r="AZ65" s="1262"/>
      <c r="BA65" s="1262"/>
      <c r="BB65" s="1262"/>
      <c r="BC65" s="1262"/>
      <c r="BD65" s="1262"/>
      <c r="BE65" s="1262"/>
      <c r="BF65" s="1262"/>
      <c r="BG65" s="1262"/>
      <c r="BH65" s="1262"/>
      <c r="BI65" s="1262"/>
      <c r="BJ65" s="1262"/>
      <c r="BK65" s="1262"/>
      <c r="BL65" s="1262"/>
      <c r="BM65" s="1262"/>
      <c r="BN65" s="1262"/>
      <c r="BO65" s="1262"/>
      <c r="BP65" s="1262"/>
      <c r="BQ65" s="1262"/>
      <c r="BR65" s="1262"/>
      <c r="BS65" s="1262"/>
      <c r="BT65" s="1262"/>
      <c r="BU65" s="1262"/>
      <c r="BV65" s="1262"/>
      <c r="BW65" s="1262"/>
      <c r="BX65" s="1262"/>
      <c r="BY65" s="1262"/>
      <c r="BZ65" s="1262"/>
      <c r="CA65" s="1262"/>
      <c r="CB65" s="1262"/>
      <c r="CC65" s="1262"/>
      <c r="CD65" s="1262"/>
      <c r="CE65" s="1262"/>
      <c r="CF65" s="1262"/>
      <c r="CG65" s="1262"/>
      <c r="CH65" s="1262"/>
      <c r="CI65" s="1262"/>
      <c r="CJ65" s="1262"/>
      <c r="CK65" s="1262"/>
      <c r="CL65" s="1262"/>
      <c r="CM65" s="1262"/>
      <c r="CN65" s="1262"/>
      <c r="CO65" s="1262"/>
      <c r="CP65" s="1262"/>
      <c r="CQ65" s="1262"/>
      <c r="CR65" s="1262"/>
      <c r="CS65" s="1262"/>
      <c r="CT65" s="1262"/>
      <c r="CU65" s="1262"/>
      <c r="CV65" s="1262"/>
      <c r="CW65" s="1262"/>
      <c r="CX65" s="1262"/>
      <c r="CY65" s="1262"/>
      <c r="CZ65" s="1262"/>
      <c r="DA65" s="1262"/>
      <c r="DB65" s="1262"/>
      <c r="DC65" s="1263"/>
    </row>
    <row r="66" spans="2:107" x14ac:dyDescent="0.15">
      <c r="B66" s="372"/>
      <c r="AN66" s="1264"/>
      <c r="AO66" s="1265"/>
      <c r="AP66" s="1265"/>
      <c r="AQ66" s="1265"/>
      <c r="AR66" s="1265"/>
      <c r="AS66" s="1265"/>
      <c r="AT66" s="1265"/>
      <c r="AU66" s="1265"/>
      <c r="AV66" s="1265"/>
      <c r="AW66" s="1265"/>
      <c r="AX66" s="1265"/>
      <c r="AY66" s="1265"/>
      <c r="AZ66" s="1265"/>
      <c r="BA66" s="1265"/>
      <c r="BB66" s="1265"/>
      <c r="BC66" s="1265"/>
      <c r="BD66" s="1265"/>
      <c r="BE66" s="1265"/>
      <c r="BF66" s="1265"/>
      <c r="BG66" s="1265"/>
      <c r="BH66" s="1265"/>
      <c r="BI66" s="1265"/>
      <c r="BJ66" s="1265"/>
      <c r="BK66" s="1265"/>
      <c r="BL66" s="1265"/>
      <c r="BM66" s="1265"/>
      <c r="BN66" s="1265"/>
      <c r="BO66" s="1265"/>
      <c r="BP66" s="1265"/>
      <c r="BQ66" s="1265"/>
      <c r="BR66" s="1265"/>
      <c r="BS66" s="1265"/>
      <c r="BT66" s="1265"/>
      <c r="BU66" s="1265"/>
      <c r="BV66" s="1265"/>
      <c r="BW66" s="1265"/>
      <c r="BX66" s="1265"/>
      <c r="BY66" s="1265"/>
      <c r="BZ66" s="1265"/>
      <c r="CA66" s="1265"/>
      <c r="CB66" s="1265"/>
      <c r="CC66" s="1265"/>
      <c r="CD66" s="1265"/>
      <c r="CE66" s="1265"/>
      <c r="CF66" s="1265"/>
      <c r="CG66" s="1265"/>
      <c r="CH66" s="1265"/>
      <c r="CI66" s="1265"/>
      <c r="CJ66" s="1265"/>
      <c r="CK66" s="1265"/>
      <c r="CL66" s="1265"/>
      <c r="CM66" s="1265"/>
      <c r="CN66" s="1265"/>
      <c r="CO66" s="1265"/>
      <c r="CP66" s="1265"/>
      <c r="CQ66" s="1265"/>
      <c r="CR66" s="1265"/>
      <c r="CS66" s="1265"/>
      <c r="CT66" s="1265"/>
      <c r="CU66" s="1265"/>
      <c r="CV66" s="1265"/>
      <c r="CW66" s="1265"/>
      <c r="CX66" s="1265"/>
      <c r="CY66" s="1265"/>
      <c r="CZ66" s="1265"/>
      <c r="DA66" s="1265"/>
      <c r="DB66" s="1265"/>
      <c r="DC66" s="1266"/>
    </row>
    <row r="67" spans="2:107" x14ac:dyDescent="0.15">
      <c r="B67" s="372"/>
      <c r="AN67" s="1264"/>
      <c r="AO67" s="1265"/>
      <c r="AP67" s="1265"/>
      <c r="AQ67" s="1265"/>
      <c r="AR67" s="1265"/>
      <c r="AS67" s="1265"/>
      <c r="AT67" s="1265"/>
      <c r="AU67" s="1265"/>
      <c r="AV67" s="1265"/>
      <c r="AW67" s="1265"/>
      <c r="AX67" s="1265"/>
      <c r="AY67" s="1265"/>
      <c r="AZ67" s="1265"/>
      <c r="BA67" s="1265"/>
      <c r="BB67" s="1265"/>
      <c r="BC67" s="1265"/>
      <c r="BD67" s="1265"/>
      <c r="BE67" s="1265"/>
      <c r="BF67" s="1265"/>
      <c r="BG67" s="1265"/>
      <c r="BH67" s="1265"/>
      <c r="BI67" s="1265"/>
      <c r="BJ67" s="1265"/>
      <c r="BK67" s="1265"/>
      <c r="BL67" s="1265"/>
      <c r="BM67" s="1265"/>
      <c r="BN67" s="1265"/>
      <c r="BO67" s="1265"/>
      <c r="BP67" s="1265"/>
      <c r="BQ67" s="1265"/>
      <c r="BR67" s="1265"/>
      <c r="BS67" s="1265"/>
      <c r="BT67" s="1265"/>
      <c r="BU67" s="1265"/>
      <c r="BV67" s="1265"/>
      <c r="BW67" s="1265"/>
      <c r="BX67" s="1265"/>
      <c r="BY67" s="1265"/>
      <c r="BZ67" s="1265"/>
      <c r="CA67" s="1265"/>
      <c r="CB67" s="1265"/>
      <c r="CC67" s="1265"/>
      <c r="CD67" s="1265"/>
      <c r="CE67" s="1265"/>
      <c r="CF67" s="1265"/>
      <c r="CG67" s="1265"/>
      <c r="CH67" s="1265"/>
      <c r="CI67" s="1265"/>
      <c r="CJ67" s="1265"/>
      <c r="CK67" s="1265"/>
      <c r="CL67" s="1265"/>
      <c r="CM67" s="1265"/>
      <c r="CN67" s="1265"/>
      <c r="CO67" s="1265"/>
      <c r="CP67" s="1265"/>
      <c r="CQ67" s="1265"/>
      <c r="CR67" s="1265"/>
      <c r="CS67" s="1265"/>
      <c r="CT67" s="1265"/>
      <c r="CU67" s="1265"/>
      <c r="CV67" s="1265"/>
      <c r="CW67" s="1265"/>
      <c r="CX67" s="1265"/>
      <c r="CY67" s="1265"/>
      <c r="CZ67" s="1265"/>
      <c r="DA67" s="1265"/>
      <c r="DB67" s="1265"/>
      <c r="DC67" s="1266"/>
    </row>
    <row r="68" spans="2:107" x14ac:dyDescent="0.15">
      <c r="B68" s="372"/>
      <c r="AN68" s="1264"/>
      <c r="AO68" s="1265"/>
      <c r="AP68" s="1265"/>
      <c r="AQ68" s="1265"/>
      <c r="AR68" s="1265"/>
      <c r="AS68" s="1265"/>
      <c r="AT68" s="1265"/>
      <c r="AU68" s="1265"/>
      <c r="AV68" s="1265"/>
      <c r="AW68" s="1265"/>
      <c r="AX68" s="1265"/>
      <c r="AY68" s="1265"/>
      <c r="AZ68" s="1265"/>
      <c r="BA68" s="1265"/>
      <c r="BB68" s="1265"/>
      <c r="BC68" s="1265"/>
      <c r="BD68" s="1265"/>
      <c r="BE68" s="1265"/>
      <c r="BF68" s="1265"/>
      <c r="BG68" s="1265"/>
      <c r="BH68" s="1265"/>
      <c r="BI68" s="1265"/>
      <c r="BJ68" s="1265"/>
      <c r="BK68" s="1265"/>
      <c r="BL68" s="1265"/>
      <c r="BM68" s="1265"/>
      <c r="BN68" s="1265"/>
      <c r="BO68" s="1265"/>
      <c r="BP68" s="1265"/>
      <c r="BQ68" s="1265"/>
      <c r="BR68" s="1265"/>
      <c r="BS68" s="1265"/>
      <c r="BT68" s="1265"/>
      <c r="BU68" s="1265"/>
      <c r="BV68" s="1265"/>
      <c r="BW68" s="1265"/>
      <c r="BX68" s="1265"/>
      <c r="BY68" s="1265"/>
      <c r="BZ68" s="1265"/>
      <c r="CA68" s="1265"/>
      <c r="CB68" s="1265"/>
      <c r="CC68" s="1265"/>
      <c r="CD68" s="1265"/>
      <c r="CE68" s="1265"/>
      <c r="CF68" s="1265"/>
      <c r="CG68" s="1265"/>
      <c r="CH68" s="1265"/>
      <c r="CI68" s="1265"/>
      <c r="CJ68" s="1265"/>
      <c r="CK68" s="1265"/>
      <c r="CL68" s="1265"/>
      <c r="CM68" s="1265"/>
      <c r="CN68" s="1265"/>
      <c r="CO68" s="1265"/>
      <c r="CP68" s="1265"/>
      <c r="CQ68" s="1265"/>
      <c r="CR68" s="1265"/>
      <c r="CS68" s="1265"/>
      <c r="CT68" s="1265"/>
      <c r="CU68" s="1265"/>
      <c r="CV68" s="1265"/>
      <c r="CW68" s="1265"/>
      <c r="CX68" s="1265"/>
      <c r="CY68" s="1265"/>
      <c r="CZ68" s="1265"/>
      <c r="DA68" s="1265"/>
      <c r="DB68" s="1265"/>
      <c r="DC68" s="1266"/>
    </row>
    <row r="69" spans="2:107" x14ac:dyDescent="0.15">
      <c r="B69" s="372"/>
      <c r="AN69" s="1267"/>
      <c r="AO69" s="1268"/>
      <c r="AP69" s="1268"/>
      <c r="AQ69" s="1268"/>
      <c r="AR69" s="1268"/>
      <c r="AS69" s="1268"/>
      <c r="AT69" s="1268"/>
      <c r="AU69" s="1268"/>
      <c r="AV69" s="1268"/>
      <c r="AW69" s="1268"/>
      <c r="AX69" s="1268"/>
      <c r="AY69" s="1268"/>
      <c r="AZ69" s="1268"/>
      <c r="BA69" s="1268"/>
      <c r="BB69" s="1268"/>
      <c r="BC69" s="1268"/>
      <c r="BD69" s="1268"/>
      <c r="BE69" s="1268"/>
      <c r="BF69" s="1268"/>
      <c r="BG69" s="1268"/>
      <c r="BH69" s="1268"/>
      <c r="BI69" s="1268"/>
      <c r="BJ69" s="1268"/>
      <c r="BK69" s="1268"/>
      <c r="BL69" s="1268"/>
      <c r="BM69" s="1268"/>
      <c r="BN69" s="1268"/>
      <c r="BO69" s="1268"/>
      <c r="BP69" s="1268"/>
      <c r="BQ69" s="1268"/>
      <c r="BR69" s="1268"/>
      <c r="BS69" s="1268"/>
      <c r="BT69" s="1268"/>
      <c r="BU69" s="1268"/>
      <c r="BV69" s="1268"/>
      <c r="BW69" s="1268"/>
      <c r="BX69" s="1268"/>
      <c r="BY69" s="1268"/>
      <c r="BZ69" s="1268"/>
      <c r="CA69" s="1268"/>
      <c r="CB69" s="1268"/>
      <c r="CC69" s="1268"/>
      <c r="CD69" s="1268"/>
      <c r="CE69" s="1268"/>
      <c r="CF69" s="1268"/>
      <c r="CG69" s="1268"/>
      <c r="CH69" s="1268"/>
      <c r="CI69" s="1268"/>
      <c r="CJ69" s="1268"/>
      <c r="CK69" s="1268"/>
      <c r="CL69" s="1268"/>
      <c r="CM69" s="1268"/>
      <c r="CN69" s="1268"/>
      <c r="CO69" s="1268"/>
      <c r="CP69" s="1268"/>
      <c r="CQ69" s="1268"/>
      <c r="CR69" s="1268"/>
      <c r="CS69" s="1268"/>
      <c r="CT69" s="1268"/>
      <c r="CU69" s="1268"/>
      <c r="CV69" s="1268"/>
      <c r="CW69" s="1268"/>
      <c r="CX69" s="1268"/>
      <c r="CY69" s="1268"/>
      <c r="CZ69" s="1268"/>
      <c r="DA69" s="1268"/>
      <c r="DB69" s="1268"/>
      <c r="DC69" s="1269"/>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568</v>
      </c>
    </row>
    <row r="72" spans="2:107" x14ac:dyDescent="0.15">
      <c r="B72" s="372"/>
      <c r="G72" s="1253"/>
      <c r="H72" s="1253"/>
      <c r="I72" s="1253"/>
      <c r="J72" s="1253"/>
      <c r="K72" s="382"/>
      <c r="L72" s="382"/>
      <c r="M72" s="383"/>
      <c r="N72" s="383"/>
      <c r="AN72" s="1271"/>
      <c r="AO72" s="1272"/>
      <c r="AP72" s="1272"/>
      <c r="AQ72" s="1272"/>
      <c r="AR72" s="1272"/>
      <c r="AS72" s="1272"/>
      <c r="AT72" s="1272"/>
      <c r="AU72" s="1272"/>
      <c r="AV72" s="1272"/>
      <c r="AW72" s="1272"/>
      <c r="AX72" s="1272"/>
      <c r="AY72" s="1272"/>
      <c r="AZ72" s="1272"/>
      <c r="BA72" s="1272"/>
      <c r="BB72" s="1272"/>
      <c r="BC72" s="1272"/>
      <c r="BD72" s="1272"/>
      <c r="BE72" s="1272"/>
      <c r="BF72" s="1272"/>
      <c r="BG72" s="1272"/>
      <c r="BH72" s="1272"/>
      <c r="BI72" s="1272"/>
      <c r="BJ72" s="1272"/>
      <c r="BK72" s="1272"/>
      <c r="BL72" s="1272"/>
      <c r="BM72" s="1272"/>
      <c r="BN72" s="1272"/>
      <c r="BO72" s="1273"/>
      <c r="BP72" s="1259" t="s">
        <v>525</v>
      </c>
      <c r="BQ72" s="1259"/>
      <c r="BR72" s="1259"/>
      <c r="BS72" s="1259"/>
      <c r="BT72" s="1259"/>
      <c r="BU72" s="1259"/>
      <c r="BV72" s="1259"/>
      <c r="BW72" s="1259"/>
      <c r="BX72" s="1259" t="s">
        <v>526</v>
      </c>
      <c r="BY72" s="1259"/>
      <c r="BZ72" s="1259"/>
      <c r="CA72" s="1259"/>
      <c r="CB72" s="1259"/>
      <c r="CC72" s="1259"/>
      <c r="CD72" s="1259"/>
      <c r="CE72" s="1259"/>
      <c r="CF72" s="1259" t="s">
        <v>527</v>
      </c>
      <c r="CG72" s="1259"/>
      <c r="CH72" s="1259"/>
      <c r="CI72" s="1259"/>
      <c r="CJ72" s="1259"/>
      <c r="CK72" s="1259"/>
      <c r="CL72" s="1259"/>
      <c r="CM72" s="1259"/>
      <c r="CN72" s="1259" t="s">
        <v>528</v>
      </c>
      <c r="CO72" s="1259"/>
      <c r="CP72" s="1259"/>
      <c r="CQ72" s="1259"/>
      <c r="CR72" s="1259"/>
      <c r="CS72" s="1259"/>
      <c r="CT72" s="1259"/>
      <c r="CU72" s="1259"/>
      <c r="CV72" s="1259" t="s">
        <v>529</v>
      </c>
      <c r="CW72" s="1259"/>
      <c r="CX72" s="1259"/>
      <c r="CY72" s="1259"/>
      <c r="CZ72" s="1259"/>
      <c r="DA72" s="1259"/>
      <c r="DB72" s="1259"/>
      <c r="DC72" s="1259"/>
    </row>
    <row r="73" spans="2:107" x14ac:dyDescent="0.15">
      <c r="B73" s="372"/>
      <c r="G73" s="1270"/>
      <c r="H73" s="1270"/>
      <c r="I73" s="1270"/>
      <c r="J73" s="1270"/>
      <c r="K73" s="1254"/>
      <c r="L73" s="1254"/>
      <c r="M73" s="1254"/>
      <c r="N73" s="1254"/>
      <c r="AM73" s="381"/>
      <c r="AN73" s="1258" t="s">
        <v>569</v>
      </c>
      <c r="AO73" s="1258"/>
      <c r="AP73" s="1258"/>
      <c r="AQ73" s="1258"/>
      <c r="AR73" s="1258"/>
      <c r="AS73" s="1258"/>
      <c r="AT73" s="1258"/>
      <c r="AU73" s="1258"/>
      <c r="AV73" s="1258"/>
      <c r="AW73" s="1258"/>
      <c r="AX73" s="1258"/>
      <c r="AY73" s="1258"/>
      <c r="AZ73" s="1258"/>
      <c r="BA73" s="1258"/>
      <c r="BB73" s="1258" t="s">
        <v>570</v>
      </c>
      <c r="BC73" s="1258"/>
      <c r="BD73" s="1258"/>
      <c r="BE73" s="1258"/>
      <c r="BF73" s="1258"/>
      <c r="BG73" s="1258"/>
      <c r="BH73" s="1258"/>
      <c r="BI73" s="1258"/>
      <c r="BJ73" s="1258"/>
      <c r="BK73" s="1258"/>
      <c r="BL73" s="1258"/>
      <c r="BM73" s="1258"/>
      <c r="BN73" s="1258"/>
      <c r="BO73" s="1258"/>
      <c r="BP73" s="1255">
        <v>92.5</v>
      </c>
      <c r="BQ73" s="1255"/>
      <c r="BR73" s="1255"/>
      <c r="BS73" s="1255"/>
      <c r="BT73" s="1255"/>
      <c r="BU73" s="1255"/>
      <c r="BV73" s="1255"/>
      <c r="BW73" s="1255"/>
      <c r="BX73" s="1255">
        <v>64.8</v>
      </c>
      <c r="BY73" s="1255"/>
      <c r="BZ73" s="1255"/>
      <c r="CA73" s="1255"/>
      <c r="CB73" s="1255"/>
      <c r="CC73" s="1255"/>
      <c r="CD73" s="1255"/>
      <c r="CE73" s="1255"/>
      <c r="CF73" s="1255">
        <v>50.4</v>
      </c>
      <c r="CG73" s="1255"/>
      <c r="CH73" s="1255"/>
      <c r="CI73" s="1255"/>
      <c r="CJ73" s="1255"/>
      <c r="CK73" s="1255"/>
      <c r="CL73" s="1255"/>
      <c r="CM73" s="1255"/>
      <c r="CN73" s="1255">
        <v>39.6</v>
      </c>
      <c r="CO73" s="1255"/>
      <c r="CP73" s="1255"/>
      <c r="CQ73" s="1255"/>
      <c r="CR73" s="1255"/>
      <c r="CS73" s="1255"/>
      <c r="CT73" s="1255"/>
      <c r="CU73" s="1255"/>
      <c r="CV73" s="1255">
        <v>39.4</v>
      </c>
      <c r="CW73" s="1255"/>
      <c r="CX73" s="1255"/>
      <c r="CY73" s="1255"/>
      <c r="CZ73" s="1255"/>
      <c r="DA73" s="1255"/>
      <c r="DB73" s="1255"/>
      <c r="DC73" s="1255"/>
    </row>
    <row r="74" spans="2:107" x14ac:dyDescent="0.15">
      <c r="B74" s="372"/>
      <c r="G74" s="1270"/>
      <c r="H74" s="1270"/>
      <c r="I74" s="1270"/>
      <c r="J74" s="1270"/>
      <c r="K74" s="1254"/>
      <c r="L74" s="1254"/>
      <c r="M74" s="1254"/>
      <c r="N74" s="1254"/>
      <c r="AM74" s="381"/>
      <c r="AN74" s="1258"/>
      <c r="AO74" s="1258"/>
      <c r="AP74" s="1258"/>
      <c r="AQ74" s="1258"/>
      <c r="AR74" s="1258"/>
      <c r="AS74" s="1258"/>
      <c r="AT74" s="1258"/>
      <c r="AU74" s="1258"/>
      <c r="AV74" s="1258"/>
      <c r="AW74" s="1258"/>
      <c r="AX74" s="1258"/>
      <c r="AY74" s="1258"/>
      <c r="AZ74" s="1258"/>
      <c r="BA74" s="1258"/>
      <c r="BB74" s="1258"/>
      <c r="BC74" s="1258"/>
      <c r="BD74" s="1258"/>
      <c r="BE74" s="1258"/>
      <c r="BF74" s="1258"/>
      <c r="BG74" s="1258"/>
      <c r="BH74" s="1258"/>
      <c r="BI74" s="1258"/>
      <c r="BJ74" s="1258"/>
      <c r="BK74" s="1258"/>
      <c r="BL74" s="1258"/>
      <c r="BM74" s="1258"/>
      <c r="BN74" s="1258"/>
      <c r="BO74" s="1258"/>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372"/>
      <c r="G75" s="1270"/>
      <c r="H75" s="1270"/>
      <c r="I75" s="1253"/>
      <c r="J75" s="1253"/>
      <c r="K75" s="1260"/>
      <c r="L75" s="1260"/>
      <c r="M75" s="1260"/>
      <c r="N75" s="1260"/>
      <c r="AM75" s="381"/>
      <c r="AN75" s="1258"/>
      <c r="AO75" s="1258"/>
      <c r="AP75" s="1258"/>
      <c r="AQ75" s="1258"/>
      <c r="AR75" s="1258"/>
      <c r="AS75" s="1258"/>
      <c r="AT75" s="1258"/>
      <c r="AU75" s="1258"/>
      <c r="AV75" s="1258"/>
      <c r="AW75" s="1258"/>
      <c r="AX75" s="1258"/>
      <c r="AY75" s="1258"/>
      <c r="AZ75" s="1258"/>
      <c r="BA75" s="1258"/>
      <c r="BB75" s="1258" t="s">
        <v>574</v>
      </c>
      <c r="BC75" s="1258"/>
      <c r="BD75" s="1258"/>
      <c r="BE75" s="1258"/>
      <c r="BF75" s="1258"/>
      <c r="BG75" s="1258"/>
      <c r="BH75" s="1258"/>
      <c r="BI75" s="1258"/>
      <c r="BJ75" s="1258"/>
      <c r="BK75" s="1258"/>
      <c r="BL75" s="1258"/>
      <c r="BM75" s="1258"/>
      <c r="BN75" s="1258"/>
      <c r="BO75" s="1258"/>
      <c r="BP75" s="1255">
        <v>6.8</v>
      </c>
      <c r="BQ75" s="1255"/>
      <c r="BR75" s="1255"/>
      <c r="BS75" s="1255"/>
      <c r="BT75" s="1255"/>
      <c r="BU75" s="1255"/>
      <c r="BV75" s="1255"/>
      <c r="BW75" s="1255"/>
      <c r="BX75" s="1255">
        <v>6.7</v>
      </c>
      <c r="BY75" s="1255"/>
      <c r="BZ75" s="1255"/>
      <c r="CA75" s="1255"/>
      <c r="CB75" s="1255"/>
      <c r="CC75" s="1255"/>
      <c r="CD75" s="1255"/>
      <c r="CE75" s="1255"/>
      <c r="CF75" s="1255">
        <v>6.9</v>
      </c>
      <c r="CG75" s="1255"/>
      <c r="CH75" s="1255"/>
      <c r="CI75" s="1255"/>
      <c r="CJ75" s="1255"/>
      <c r="CK75" s="1255"/>
      <c r="CL75" s="1255"/>
      <c r="CM75" s="1255"/>
      <c r="CN75" s="1255">
        <v>7.2</v>
      </c>
      <c r="CO75" s="1255"/>
      <c r="CP75" s="1255"/>
      <c r="CQ75" s="1255"/>
      <c r="CR75" s="1255"/>
      <c r="CS75" s="1255"/>
      <c r="CT75" s="1255"/>
      <c r="CU75" s="1255"/>
      <c r="CV75" s="1255">
        <v>6.9</v>
      </c>
      <c r="CW75" s="1255"/>
      <c r="CX75" s="1255"/>
      <c r="CY75" s="1255"/>
      <c r="CZ75" s="1255"/>
      <c r="DA75" s="1255"/>
      <c r="DB75" s="1255"/>
      <c r="DC75" s="1255"/>
    </row>
    <row r="76" spans="2:107" x14ac:dyDescent="0.15">
      <c r="B76" s="372"/>
      <c r="G76" s="1270"/>
      <c r="H76" s="1270"/>
      <c r="I76" s="1253"/>
      <c r="J76" s="1253"/>
      <c r="K76" s="1260"/>
      <c r="L76" s="1260"/>
      <c r="M76" s="1260"/>
      <c r="N76" s="1260"/>
      <c r="AM76" s="381"/>
      <c r="AN76" s="1258"/>
      <c r="AO76" s="1258"/>
      <c r="AP76" s="1258"/>
      <c r="AQ76" s="1258"/>
      <c r="AR76" s="1258"/>
      <c r="AS76" s="1258"/>
      <c r="AT76" s="1258"/>
      <c r="AU76" s="1258"/>
      <c r="AV76" s="1258"/>
      <c r="AW76" s="1258"/>
      <c r="AX76" s="1258"/>
      <c r="AY76" s="1258"/>
      <c r="AZ76" s="1258"/>
      <c r="BA76" s="1258"/>
      <c r="BB76" s="1258"/>
      <c r="BC76" s="1258"/>
      <c r="BD76" s="1258"/>
      <c r="BE76" s="1258"/>
      <c r="BF76" s="1258"/>
      <c r="BG76" s="1258"/>
      <c r="BH76" s="1258"/>
      <c r="BI76" s="1258"/>
      <c r="BJ76" s="1258"/>
      <c r="BK76" s="1258"/>
      <c r="BL76" s="1258"/>
      <c r="BM76" s="1258"/>
      <c r="BN76" s="1258"/>
      <c r="BO76" s="1258"/>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372"/>
      <c r="G77" s="1253"/>
      <c r="H77" s="1253"/>
      <c r="I77" s="1253"/>
      <c r="J77" s="1253"/>
      <c r="K77" s="1254"/>
      <c r="L77" s="1254"/>
      <c r="M77" s="1254"/>
      <c r="N77" s="1254"/>
      <c r="AN77" s="1259" t="s">
        <v>572</v>
      </c>
      <c r="AO77" s="1259"/>
      <c r="AP77" s="1259"/>
      <c r="AQ77" s="1259"/>
      <c r="AR77" s="1259"/>
      <c r="AS77" s="1259"/>
      <c r="AT77" s="1259"/>
      <c r="AU77" s="1259"/>
      <c r="AV77" s="1259"/>
      <c r="AW77" s="1259"/>
      <c r="AX77" s="1259"/>
      <c r="AY77" s="1259"/>
      <c r="AZ77" s="1259"/>
      <c r="BA77" s="1259"/>
      <c r="BB77" s="1258" t="s">
        <v>570</v>
      </c>
      <c r="BC77" s="1258"/>
      <c r="BD77" s="1258"/>
      <c r="BE77" s="1258"/>
      <c r="BF77" s="1258"/>
      <c r="BG77" s="1258"/>
      <c r="BH77" s="1258"/>
      <c r="BI77" s="1258"/>
      <c r="BJ77" s="1258"/>
      <c r="BK77" s="1258"/>
      <c r="BL77" s="1258"/>
      <c r="BM77" s="1258"/>
      <c r="BN77" s="1258"/>
      <c r="BO77" s="1258"/>
      <c r="BP77" s="1255">
        <v>39.5</v>
      </c>
      <c r="BQ77" s="1255"/>
      <c r="BR77" s="1255"/>
      <c r="BS77" s="1255"/>
      <c r="BT77" s="1255"/>
      <c r="BU77" s="1255"/>
      <c r="BV77" s="1255"/>
      <c r="BW77" s="1255"/>
      <c r="BX77" s="1255">
        <v>39</v>
      </c>
      <c r="BY77" s="1255"/>
      <c r="BZ77" s="1255"/>
      <c r="CA77" s="1255"/>
      <c r="CB77" s="1255"/>
      <c r="CC77" s="1255"/>
      <c r="CD77" s="1255"/>
      <c r="CE77" s="1255"/>
      <c r="CF77" s="1255">
        <v>28.7</v>
      </c>
      <c r="CG77" s="1255"/>
      <c r="CH77" s="1255"/>
      <c r="CI77" s="1255"/>
      <c r="CJ77" s="1255"/>
      <c r="CK77" s="1255"/>
      <c r="CL77" s="1255"/>
      <c r="CM77" s="1255"/>
      <c r="CN77" s="1255">
        <v>45.2</v>
      </c>
      <c r="CO77" s="1255"/>
      <c r="CP77" s="1255"/>
      <c r="CQ77" s="1255"/>
      <c r="CR77" s="1255"/>
      <c r="CS77" s="1255"/>
      <c r="CT77" s="1255"/>
      <c r="CU77" s="1255"/>
      <c r="CV77" s="1255">
        <v>42.4</v>
      </c>
      <c r="CW77" s="1255"/>
      <c r="CX77" s="1255"/>
      <c r="CY77" s="1255"/>
      <c r="CZ77" s="1255"/>
      <c r="DA77" s="1255"/>
      <c r="DB77" s="1255"/>
      <c r="DC77" s="1255"/>
    </row>
    <row r="78" spans="2:107" x14ac:dyDescent="0.15">
      <c r="B78" s="372"/>
      <c r="G78" s="1253"/>
      <c r="H78" s="1253"/>
      <c r="I78" s="1253"/>
      <c r="J78" s="1253"/>
      <c r="K78" s="1254"/>
      <c r="L78" s="1254"/>
      <c r="M78" s="1254"/>
      <c r="N78" s="1254"/>
      <c r="AN78" s="1259"/>
      <c r="AO78" s="1259"/>
      <c r="AP78" s="1259"/>
      <c r="AQ78" s="1259"/>
      <c r="AR78" s="1259"/>
      <c r="AS78" s="1259"/>
      <c r="AT78" s="1259"/>
      <c r="AU78" s="1259"/>
      <c r="AV78" s="1259"/>
      <c r="AW78" s="1259"/>
      <c r="AX78" s="1259"/>
      <c r="AY78" s="1259"/>
      <c r="AZ78" s="1259"/>
      <c r="BA78" s="1259"/>
      <c r="BB78" s="1258"/>
      <c r="BC78" s="1258"/>
      <c r="BD78" s="1258"/>
      <c r="BE78" s="1258"/>
      <c r="BF78" s="1258"/>
      <c r="BG78" s="1258"/>
      <c r="BH78" s="1258"/>
      <c r="BI78" s="1258"/>
      <c r="BJ78" s="1258"/>
      <c r="BK78" s="1258"/>
      <c r="BL78" s="1258"/>
      <c r="BM78" s="1258"/>
      <c r="BN78" s="1258"/>
      <c r="BO78" s="1258"/>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372"/>
      <c r="G79" s="1253"/>
      <c r="H79" s="1253"/>
      <c r="I79" s="1256"/>
      <c r="J79" s="1256"/>
      <c r="K79" s="1257"/>
      <c r="L79" s="1257"/>
      <c r="M79" s="1257"/>
      <c r="N79" s="1257"/>
      <c r="AN79" s="1259"/>
      <c r="AO79" s="1259"/>
      <c r="AP79" s="1259"/>
      <c r="AQ79" s="1259"/>
      <c r="AR79" s="1259"/>
      <c r="AS79" s="1259"/>
      <c r="AT79" s="1259"/>
      <c r="AU79" s="1259"/>
      <c r="AV79" s="1259"/>
      <c r="AW79" s="1259"/>
      <c r="AX79" s="1259"/>
      <c r="AY79" s="1259"/>
      <c r="AZ79" s="1259"/>
      <c r="BA79" s="1259"/>
      <c r="BB79" s="1258" t="s">
        <v>574</v>
      </c>
      <c r="BC79" s="1258"/>
      <c r="BD79" s="1258"/>
      <c r="BE79" s="1258"/>
      <c r="BF79" s="1258"/>
      <c r="BG79" s="1258"/>
      <c r="BH79" s="1258"/>
      <c r="BI79" s="1258"/>
      <c r="BJ79" s="1258"/>
      <c r="BK79" s="1258"/>
      <c r="BL79" s="1258"/>
      <c r="BM79" s="1258"/>
      <c r="BN79" s="1258"/>
      <c r="BO79" s="1258"/>
      <c r="BP79" s="1255">
        <v>6.9</v>
      </c>
      <c r="BQ79" s="1255"/>
      <c r="BR79" s="1255"/>
      <c r="BS79" s="1255"/>
      <c r="BT79" s="1255"/>
      <c r="BU79" s="1255"/>
      <c r="BV79" s="1255"/>
      <c r="BW79" s="1255"/>
      <c r="BX79" s="1255">
        <v>6.9</v>
      </c>
      <c r="BY79" s="1255"/>
      <c r="BZ79" s="1255"/>
      <c r="CA79" s="1255"/>
      <c r="CB79" s="1255"/>
      <c r="CC79" s="1255"/>
      <c r="CD79" s="1255"/>
      <c r="CE79" s="1255"/>
      <c r="CF79" s="1255">
        <v>6.7</v>
      </c>
      <c r="CG79" s="1255"/>
      <c r="CH79" s="1255"/>
      <c r="CI79" s="1255"/>
      <c r="CJ79" s="1255"/>
      <c r="CK79" s="1255"/>
      <c r="CL79" s="1255"/>
      <c r="CM79" s="1255"/>
      <c r="CN79" s="1255">
        <v>8</v>
      </c>
      <c r="CO79" s="1255"/>
      <c r="CP79" s="1255"/>
      <c r="CQ79" s="1255"/>
      <c r="CR79" s="1255"/>
      <c r="CS79" s="1255"/>
      <c r="CT79" s="1255"/>
      <c r="CU79" s="1255"/>
      <c r="CV79" s="1255">
        <v>8.1</v>
      </c>
      <c r="CW79" s="1255"/>
      <c r="CX79" s="1255"/>
      <c r="CY79" s="1255"/>
      <c r="CZ79" s="1255"/>
      <c r="DA79" s="1255"/>
      <c r="DB79" s="1255"/>
      <c r="DC79" s="1255"/>
    </row>
    <row r="80" spans="2:107" x14ac:dyDescent="0.15">
      <c r="B80" s="372"/>
      <c r="G80" s="1253"/>
      <c r="H80" s="1253"/>
      <c r="I80" s="1256"/>
      <c r="J80" s="1256"/>
      <c r="K80" s="1257"/>
      <c r="L80" s="1257"/>
      <c r="M80" s="1257"/>
      <c r="N80" s="1257"/>
      <c r="AN80" s="1259"/>
      <c r="AO80" s="1259"/>
      <c r="AP80" s="1259"/>
      <c r="AQ80" s="1259"/>
      <c r="AR80" s="1259"/>
      <c r="AS80" s="1259"/>
      <c r="AT80" s="1259"/>
      <c r="AU80" s="1259"/>
      <c r="AV80" s="1259"/>
      <c r="AW80" s="1259"/>
      <c r="AX80" s="1259"/>
      <c r="AY80" s="1259"/>
      <c r="AZ80" s="1259"/>
      <c r="BA80" s="1259"/>
      <c r="BB80" s="1258"/>
      <c r="BC80" s="1258"/>
      <c r="BD80" s="1258"/>
      <c r="BE80" s="1258"/>
      <c r="BF80" s="1258"/>
      <c r="BG80" s="1258"/>
      <c r="BH80" s="1258"/>
      <c r="BI80" s="1258"/>
      <c r="BJ80" s="1258"/>
      <c r="BK80" s="1258"/>
      <c r="BL80" s="1258"/>
      <c r="BM80" s="1258"/>
      <c r="BN80" s="1258"/>
      <c r="BO80" s="1258"/>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WH7yFSaOBbnhxPnwvYQ0f9myhs3i470hpLZO25Innlac6HlGQIfh9gC09yJMJw/A3K8Eun1W+H9j8vASckT6aA==" saltValue="8LZTD7fpKMDXf3Rb1ccvqw=="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902D3-71BE-4407-AEE3-7BF826649EA9}">
  <sheetPr>
    <pageSetUpPr fitToPage="1"/>
  </sheetPr>
  <dimension ref="A1:DR125"/>
  <sheetViews>
    <sheetView showGridLines="0" topLeftCell="A103"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gMVkFYTWV/XYe15MqvR781VRxm7+6x7qr/5id0hm2qxV26Ja/Boo6d4DY+aa2XphIefdqDv2O6mG87h510XJYA==" saltValue="5QARsTYHyQvUTlxgXVT+c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D6EAA-43F7-431E-AF2F-FC501AAE59EE}">
  <sheetPr>
    <pageSetUpPr fitToPage="1"/>
  </sheetPr>
  <dimension ref="A1:DR125"/>
  <sheetViews>
    <sheetView showGridLines="0" topLeftCell="A76" zoomScale="55" zoomScaleNormal="55" zoomScaleSheetLayoutView="55" workbookViewId="0">
      <selection activeCell="BF97" sqref="BF97"/>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hy+Q6vKO3/98Gfv4XmC8+wizZ2fEts9g4F8BBB1ca48Mmt+DbPNaOgJNOH4kmN/lEkf7TvnlNyaWwJ61fEMSiA==" saltValue="4ZfbgqdrNgQ3mO1/zxsJ8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50739</v>
      </c>
      <c r="E3" s="144"/>
      <c r="F3" s="145">
        <v>67009</v>
      </c>
      <c r="G3" s="146"/>
      <c r="H3" s="147"/>
    </row>
    <row r="4" spans="1:8" x14ac:dyDescent="0.15">
      <c r="A4" s="148"/>
      <c r="B4" s="149"/>
      <c r="C4" s="150"/>
      <c r="D4" s="151">
        <v>19133</v>
      </c>
      <c r="E4" s="152"/>
      <c r="F4" s="153">
        <v>43028</v>
      </c>
      <c r="G4" s="154"/>
      <c r="H4" s="155"/>
    </row>
    <row r="5" spans="1:8" x14ac:dyDescent="0.15">
      <c r="A5" s="136" t="s">
        <v>519</v>
      </c>
      <c r="B5" s="141"/>
      <c r="C5" s="142"/>
      <c r="D5" s="143">
        <v>27409</v>
      </c>
      <c r="E5" s="144"/>
      <c r="F5" s="145">
        <v>40807</v>
      </c>
      <c r="G5" s="146"/>
      <c r="H5" s="147"/>
    </row>
    <row r="6" spans="1:8" x14ac:dyDescent="0.15">
      <c r="A6" s="148"/>
      <c r="B6" s="149"/>
      <c r="C6" s="150"/>
      <c r="D6" s="151">
        <v>16763</v>
      </c>
      <c r="E6" s="152"/>
      <c r="F6" s="153">
        <v>19520</v>
      </c>
      <c r="G6" s="154"/>
      <c r="H6" s="155"/>
    </row>
    <row r="7" spans="1:8" x14ac:dyDescent="0.15">
      <c r="A7" s="136" t="s">
        <v>520</v>
      </c>
      <c r="B7" s="141"/>
      <c r="C7" s="142"/>
      <c r="D7" s="143">
        <v>30124</v>
      </c>
      <c r="E7" s="144"/>
      <c r="F7" s="145">
        <v>37343</v>
      </c>
      <c r="G7" s="146"/>
      <c r="H7" s="147"/>
    </row>
    <row r="8" spans="1:8" x14ac:dyDescent="0.15">
      <c r="A8" s="148"/>
      <c r="B8" s="149"/>
      <c r="C8" s="150"/>
      <c r="D8" s="151">
        <v>19883</v>
      </c>
      <c r="E8" s="152"/>
      <c r="F8" s="153">
        <v>17633</v>
      </c>
      <c r="G8" s="154"/>
      <c r="H8" s="155"/>
    </row>
    <row r="9" spans="1:8" x14ac:dyDescent="0.15">
      <c r="A9" s="136" t="s">
        <v>521</v>
      </c>
      <c r="B9" s="141"/>
      <c r="C9" s="142"/>
      <c r="D9" s="143">
        <v>40971</v>
      </c>
      <c r="E9" s="144"/>
      <c r="F9" s="145">
        <v>47407</v>
      </c>
      <c r="G9" s="146"/>
      <c r="H9" s="147"/>
    </row>
    <row r="10" spans="1:8" x14ac:dyDescent="0.15">
      <c r="A10" s="148"/>
      <c r="B10" s="149"/>
      <c r="C10" s="150"/>
      <c r="D10" s="151">
        <v>26476</v>
      </c>
      <c r="E10" s="152"/>
      <c r="F10" s="153">
        <v>27543</v>
      </c>
      <c r="G10" s="154"/>
      <c r="H10" s="155"/>
    </row>
    <row r="11" spans="1:8" x14ac:dyDescent="0.15">
      <c r="A11" s="136" t="s">
        <v>522</v>
      </c>
      <c r="B11" s="141"/>
      <c r="C11" s="142"/>
      <c r="D11" s="143">
        <v>51356</v>
      </c>
      <c r="E11" s="144"/>
      <c r="F11" s="145">
        <v>49754</v>
      </c>
      <c r="G11" s="146"/>
      <c r="H11" s="147"/>
    </row>
    <row r="12" spans="1:8" x14ac:dyDescent="0.15">
      <c r="A12" s="148"/>
      <c r="B12" s="149"/>
      <c r="C12" s="156"/>
      <c r="D12" s="151">
        <v>30435</v>
      </c>
      <c r="E12" s="152"/>
      <c r="F12" s="153">
        <v>21592</v>
      </c>
      <c r="G12" s="154"/>
      <c r="H12" s="155"/>
    </row>
    <row r="13" spans="1:8" x14ac:dyDescent="0.15">
      <c r="A13" s="136"/>
      <c r="B13" s="141"/>
      <c r="C13" s="157"/>
      <c r="D13" s="158">
        <v>40120</v>
      </c>
      <c r="E13" s="159"/>
      <c r="F13" s="160">
        <v>48464</v>
      </c>
      <c r="G13" s="161"/>
      <c r="H13" s="147"/>
    </row>
    <row r="14" spans="1:8" x14ac:dyDescent="0.15">
      <c r="A14" s="148"/>
      <c r="B14" s="149"/>
      <c r="C14" s="150"/>
      <c r="D14" s="151">
        <v>22538</v>
      </c>
      <c r="E14" s="152"/>
      <c r="F14" s="153">
        <v>25863</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9.2100000000000009</v>
      </c>
      <c r="C19" s="162">
        <f>ROUND(VALUE(SUBSTITUTE(実質収支比率等に係る経年分析!G$48,"▲","-")),2)</f>
        <v>5.98</v>
      </c>
      <c r="D19" s="162">
        <f>ROUND(VALUE(SUBSTITUTE(実質収支比率等に係る経年分析!H$48,"▲","-")),2)</f>
        <v>9.2899999999999991</v>
      </c>
      <c r="E19" s="162">
        <f>ROUND(VALUE(SUBSTITUTE(実質収支比率等に係る経年分析!I$48,"▲","-")),2)</f>
        <v>7.97</v>
      </c>
      <c r="F19" s="162">
        <f>ROUND(VALUE(SUBSTITUTE(実質収支比率等に係る経年分析!J$48,"▲","-")),2)</f>
        <v>8.98</v>
      </c>
    </row>
    <row r="20" spans="1:11" x14ac:dyDescent="0.15">
      <c r="A20" s="162" t="s">
        <v>53</v>
      </c>
      <c r="B20" s="162">
        <f>ROUND(VALUE(SUBSTITUTE(実質収支比率等に係る経年分析!F$47,"▲","-")),2)</f>
        <v>8.75</v>
      </c>
      <c r="C20" s="162">
        <f>ROUND(VALUE(SUBSTITUTE(実質収支比率等に係る経年分析!G$47,"▲","-")),2)</f>
        <v>12.14</v>
      </c>
      <c r="D20" s="162">
        <f>ROUND(VALUE(SUBSTITUTE(実質収支比率等に係る経年分析!H$47,"▲","-")),2)</f>
        <v>13.5</v>
      </c>
      <c r="E20" s="162">
        <f>ROUND(VALUE(SUBSTITUTE(実質収支比率等に係る経年分析!I$47,"▲","-")),2)</f>
        <v>15.5</v>
      </c>
      <c r="F20" s="162">
        <f>ROUND(VALUE(SUBSTITUTE(実質収支比率等に係る経年分析!J$47,"▲","-")),2)</f>
        <v>16.13</v>
      </c>
    </row>
    <row r="21" spans="1:11" x14ac:dyDescent="0.15">
      <c r="A21" s="162" t="s">
        <v>54</v>
      </c>
      <c r="B21" s="162">
        <f>IF(ISNUMBER(VALUE(SUBSTITUTE(実質収支比率等に係る経年分析!F$49,"▲","-"))),ROUND(VALUE(SUBSTITUTE(実質収支比率等に係る経年分析!F$49,"▲","-")),2),NA())</f>
        <v>1.03</v>
      </c>
      <c r="C21" s="162">
        <f>IF(ISNUMBER(VALUE(SUBSTITUTE(実質収支比率等に係る経年分析!G$49,"▲","-"))),ROUND(VALUE(SUBSTITUTE(実質収支比率等に係る経年分析!G$49,"▲","-")),2),NA())</f>
        <v>0.98</v>
      </c>
      <c r="D21" s="162">
        <f>IF(ISNUMBER(VALUE(SUBSTITUTE(実質収支比率等に係る経年分析!H$49,"▲","-"))),ROUND(VALUE(SUBSTITUTE(実質収支比率等に係る経年分析!H$49,"▲","-")),2),NA())</f>
        <v>4.18</v>
      </c>
      <c r="E21" s="162">
        <f>IF(ISNUMBER(VALUE(SUBSTITUTE(実質収支比率等に係る経年分析!I$49,"▲","-"))),ROUND(VALUE(SUBSTITUTE(実質収支比率等に係る経年分析!I$49,"▲","-")),2),NA())</f>
        <v>0.79</v>
      </c>
      <c r="F21" s="162">
        <f>IF(ISNUMBER(VALUE(SUBSTITUTE(実質収支比率等に係る経年分析!J$49,"▲","-"))),ROUND(VALUE(SUBSTITUTE(実質収支比率等に係る経年分析!J$49,"▲","-")),2),NA())</f>
        <v>1.89</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0.05</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0.04</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0.09</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str">
        <f>IF(連結実質赤字比率に係る赤字・黒字の構成分析!C$40="",NA(),連結実質赤字比率に係る赤字・黒字の構成分析!C$40)</f>
        <v>介護事業特別会計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0.01</v>
      </c>
    </row>
    <row r="32" spans="1:11" x14ac:dyDescent="0.15">
      <c r="A32" s="163" t="str">
        <f>IF(連結実質赤字比率に係る赤字・黒字の構成分析!C$38="",NA(),連結実質赤字比率に係る赤字・黒字の構成分析!C$38)</f>
        <v>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1.05</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0.78</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0.31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0.54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0.36</v>
      </c>
    </row>
    <row r="33" spans="1:16" x14ac:dyDescent="0.15">
      <c r="A33" s="163" t="str">
        <f>IF(連結実質赤字比率に係る赤字・黒字の構成分析!C$37="",NA(),連結実質赤字比率に係る赤字・黒字の構成分析!C$37)</f>
        <v>国民健康保険特別会計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0.36</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1.4</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0.65</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0.38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0.38</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1.86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1.83</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2.1800000000000002</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9.2100000000000009</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5.98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9.2799999999999994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7.96</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8.98</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24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23.24</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24.43</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24.78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24.66</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2546</v>
      </c>
      <c r="E42" s="164"/>
      <c r="F42" s="164"/>
      <c r="G42" s="164">
        <f>'実質公債費比率（分子）の構造'!L$52</f>
        <v>2557</v>
      </c>
      <c r="H42" s="164"/>
      <c r="I42" s="164"/>
      <c r="J42" s="164">
        <f>'実質公債費比率（分子）の構造'!M$52</f>
        <v>2461</v>
      </c>
      <c r="K42" s="164"/>
      <c r="L42" s="164"/>
      <c r="M42" s="164">
        <f>'実質公債費比率（分子）の構造'!N$52</f>
        <v>2275</v>
      </c>
      <c r="N42" s="164"/>
      <c r="O42" s="164"/>
      <c r="P42" s="164">
        <f>'実質公債費比率（分子）の構造'!O$52</f>
        <v>2226</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56</v>
      </c>
      <c r="C44" s="164"/>
      <c r="D44" s="164"/>
      <c r="E44" s="164">
        <f>'実質公債費比率（分子）の構造'!L$50</f>
        <v>55</v>
      </c>
      <c r="F44" s="164"/>
      <c r="G44" s="164"/>
      <c r="H44" s="164">
        <f>'実質公債費比率（分子）の構造'!M$50</f>
        <v>56</v>
      </c>
      <c r="I44" s="164"/>
      <c r="J44" s="164"/>
      <c r="K44" s="164">
        <f>'実質公債費比率（分子）の構造'!N$50</f>
        <v>57</v>
      </c>
      <c r="L44" s="164"/>
      <c r="M44" s="164"/>
      <c r="N44" s="164">
        <f>'実質公債費比率（分子）の構造'!O$50</f>
        <v>27</v>
      </c>
      <c r="O44" s="164"/>
      <c r="P44" s="164"/>
    </row>
    <row r="45" spans="1:16" x14ac:dyDescent="0.15">
      <c r="A45" s="164" t="s">
        <v>63</v>
      </c>
      <c r="B45" s="164">
        <f>'実質公債費比率（分子）の構造'!K$49</f>
        <v>227</v>
      </c>
      <c r="C45" s="164"/>
      <c r="D45" s="164"/>
      <c r="E45" s="164">
        <f>'実質公債費比率（分子）の構造'!L$49</f>
        <v>203</v>
      </c>
      <c r="F45" s="164"/>
      <c r="G45" s="164"/>
      <c r="H45" s="164">
        <f>'実質公債費比率（分子）の構造'!M$49</f>
        <v>121</v>
      </c>
      <c r="I45" s="164"/>
      <c r="J45" s="164"/>
      <c r="K45" s="164">
        <f>'実質公債費比率（分子）の構造'!N$49</f>
        <v>28</v>
      </c>
      <c r="L45" s="164"/>
      <c r="M45" s="164"/>
      <c r="N45" s="164">
        <f>'実質公債費比率（分子）の構造'!O$49</f>
        <v>34</v>
      </c>
      <c r="O45" s="164"/>
      <c r="P45" s="164"/>
    </row>
    <row r="46" spans="1:16" x14ac:dyDescent="0.15">
      <c r="A46" s="164" t="s">
        <v>64</v>
      </c>
      <c r="B46" s="164">
        <f>'実質公債費比率（分子）の構造'!K$48</f>
        <v>668</v>
      </c>
      <c r="C46" s="164"/>
      <c r="D46" s="164"/>
      <c r="E46" s="164">
        <f>'実質公債費比率（分子）の構造'!L$48</f>
        <v>588</v>
      </c>
      <c r="F46" s="164"/>
      <c r="G46" s="164"/>
      <c r="H46" s="164">
        <f>'実質公債費比率（分子）の構造'!M$48</f>
        <v>525</v>
      </c>
      <c r="I46" s="164"/>
      <c r="J46" s="164"/>
      <c r="K46" s="164">
        <f>'実質公債費比率（分子）の構造'!N$48</f>
        <v>496</v>
      </c>
      <c r="L46" s="164"/>
      <c r="M46" s="164"/>
      <c r="N46" s="164">
        <f>'実質公債費比率（分子）の構造'!O$48</f>
        <v>517</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2272</v>
      </c>
      <c r="C49" s="164"/>
      <c r="D49" s="164"/>
      <c r="E49" s="164">
        <f>'実質公債費比率（分子）の構造'!L$45</f>
        <v>2595</v>
      </c>
      <c r="F49" s="164"/>
      <c r="G49" s="164"/>
      <c r="H49" s="164">
        <f>'実質公債費比率（分子）の構造'!M$45</f>
        <v>2628</v>
      </c>
      <c r="I49" s="164"/>
      <c r="J49" s="164"/>
      <c r="K49" s="164">
        <f>'実質公債費比率（分子）の構造'!N$45</f>
        <v>2538</v>
      </c>
      <c r="L49" s="164"/>
      <c r="M49" s="164"/>
      <c r="N49" s="164">
        <f>'実質公債費比率（分子）の構造'!O$45</f>
        <v>2421</v>
      </c>
      <c r="O49" s="164"/>
      <c r="P49" s="164"/>
    </row>
    <row r="50" spans="1:16" x14ac:dyDescent="0.15">
      <c r="A50" s="164" t="s">
        <v>67</v>
      </c>
      <c r="B50" s="164" t="e">
        <f>NA()</f>
        <v>#N/A</v>
      </c>
      <c r="C50" s="164">
        <f>IF(ISNUMBER('実質公債費比率（分子）の構造'!K$53),'実質公債費比率（分子）の構造'!K$53,NA())</f>
        <v>677</v>
      </c>
      <c r="D50" s="164" t="e">
        <f>NA()</f>
        <v>#N/A</v>
      </c>
      <c r="E50" s="164" t="e">
        <f>NA()</f>
        <v>#N/A</v>
      </c>
      <c r="F50" s="164">
        <f>IF(ISNUMBER('実質公債費比率（分子）の構造'!L$53),'実質公債費比率（分子）の構造'!L$53,NA())</f>
        <v>884</v>
      </c>
      <c r="G50" s="164" t="e">
        <f>NA()</f>
        <v>#N/A</v>
      </c>
      <c r="H50" s="164" t="e">
        <f>NA()</f>
        <v>#N/A</v>
      </c>
      <c r="I50" s="164">
        <f>IF(ISNUMBER('実質公債費比率（分子）の構造'!M$53),'実質公債費比率（分子）の構造'!M$53,NA())</f>
        <v>869</v>
      </c>
      <c r="J50" s="164" t="e">
        <f>NA()</f>
        <v>#N/A</v>
      </c>
      <c r="K50" s="164" t="e">
        <f>NA()</f>
        <v>#N/A</v>
      </c>
      <c r="L50" s="164">
        <f>IF(ISNUMBER('実質公債費比率（分子）の構造'!N$53),'実質公債費比率（分子）の構造'!N$53,NA())</f>
        <v>844</v>
      </c>
      <c r="M50" s="164" t="e">
        <f>NA()</f>
        <v>#N/A</v>
      </c>
      <c r="N50" s="164" t="e">
        <f>NA()</f>
        <v>#N/A</v>
      </c>
      <c r="O50" s="164">
        <f>IF(ISNUMBER('実質公債費比率（分子）の構造'!O$53),'実質公債費比率（分子）の構造'!O$53,NA())</f>
        <v>773</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24075</v>
      </c>
      <c r="E56" s="163"/>
      <c r="F56" s="163"/>
      <c r="G56" s="163">
        <f>'将来負担比率（分子）の構造'!J$52</f>
        <v>22727</v>
      </c>
      <c r="H56" s="163"/>
      <c r="I56" s="163"/>
      <c r="J56" s="163">
        <f>'将来負担比率（分子）の構造'!K$52</f>
        <v>21062</v>
      </c>
      <c r="K56" s="163"/>
      <c r="L56" s="163"/>
      <c r="M56" s="163">
        <f>'将来負担比率（分子）の構造'!L$52</f>
        <v>19877</v>
      </c>
      <c r="N56" s="163"/>
      <c r="O56" s="163"/>
      <c r="P56" s="163">
        <f>'将来負担比率（分子）の構造'!M$52</f>
        <v>18488</v>
      </c>
    </row>
    <row r="57" spans="1:16" x14ac:dyDescent="0.15">
      <c r="A57" s="163" t="s">
        <v>42</v>
      </c>
      <c r="B57" s="163"/>
      <c r="C57" s="163"/>
      <c r="D57" s="163">
        <f>'将来負担比率（分子）の構造'!I$51</f>
        <v>2652</v>
      </c>
      <c r="E57" s="163"/>
      <c r="F57" s="163"/>
      <c r="G57" s="163">
        <f>'将来負担比率（分子）の構造'!J$51</f>
        <v>2509</v>
      </c>
      <c r="H57" s="163"/>
      <c r="I57" s="163"/>
      <c r="J57" s="163">
        <f>'将来負担比率（分子）の構造'!K$51</f>
        <v>2371</v>
      </c>
      <c r="K57" s="163"/>
      <c r="L57" s="163"/>
      <c r="M57" s="163">
        <f>'将来負担比率（分子）の構造'!L$51</f>
        <v>2297</v>
      </c>
      <c r="N57" s="163"/>
      <c r="O57" s="163"/>
      <c r="P57" s="163">
        <f>'将来負担比率（分子）の構造'!M$51</f>
        <v>2385</v>
      </c>
    </row>
    <row r="58" spans="1:16" x14ac:dyDescent="0.15">
      <c r="A58" s="163" t="s">
        <v>41</v>
      </c>
      <c r="B58" s="163"/>
      <c r="C58" s="163"/>
      <c r="D58" s="163">
        <f>'将来負担比率（分子）の構造'!I$50</f>
        <v>4330</v>
      </c>
      <c r="E58" s="163"/>
      <c r="F58" s="163"/>
      <c r="G58" s="163">
        <f>'将来負担比率（分子）の構造'!J$50</f>
        <v>6126</v>
      </c>
      <c r="H58" s="163"/>
      <c r="I58" s="163"/>
      <c r="J58" s="163">
        <f>'将来負担比率（分子）の構造'!K$50</f>
        <v>6574</v>
      </c>
      <c r="K58" s="163"/>
      <c r="L58" s="163"/>
      <c r="M58" s="163">
        <f>'将来負担比率（分子）の構造'!L$50</f>
        <v>6827</v>
      </c>
      <c r="N58" s="163"/>
      <c r="O58" s="163"/>
      <c r="P58" s="163">
        <f>'将来負担比率（分子）の構造'!M$50</f>
        <v>6658</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f>'将来負担比率（分子）の構造'!L$46</f>
        <v>32</v>
      </c>
      <c r="L61" s="163"/>
      <c r="M61" s="163"/>
      <c r="N61" s="163">
        <f>'将来負担比率（分子）の構造'!M$46</f>
        <v>161</v>
      </c>
      <c r="O61" s="163"/>
      <c r="P61" s="163"/>
    </row>
    <row r="62" spans="1:16" x14ac:dyDescent="0.15">
      <c r="A62" s="163" t="s">
        <v>35</v>
      </c>
      <c r="B62" s="163">
        <f>'将来負担比率（分子）の構造'!I$45</f>
        <v>2387</v>
      </c>
      <c r="C62" s="163"/>
      <c r="D62" s="163"/>
      <c r="E62" s="163">
        <f>'将来負担比率（分子）の構造'!J$45</f>
        <v>2312</v>
      </c>
      <c r="F62" s="163"/>
      <c r="G62" s="163"/>
      <c r="H62" s="163">
        <f>'将来負担比率（分子）の構造'!K$45</f>
        <v>2241</v>
      </c>
      <c r="I62" s="163"/>
      <c r="J62" s="163"/>
      <c r="K62" s="163">
        <f>'将来負担比率（分子）の構造'!L$45</f>
        <v>2211</v>
      </c>
      <c r="L62" s="163"/>
      <c r="M62" s="163"/>
      <c r="N62" s="163">
        <f>'将来負担比率（分子）の構造'!M$45</f>
        <v>2190</v>
      </c>
      <c r="O62" s="163"/>
      <c r="P62" s="163"/>
    </row>
    <row r="63" spans="1:16" x14ac:dyDescent="0.15">
      <c r="A63" s="163" t="s">
        <v>34</v>
      </c>
      <c r="B63" s="163">
        <f>'将来負担比率（分子）の構造'!I$44</f>
        <v>350</v>
      </c>
      <c r="C63" s="163"/>
      <c r="D63" s="163"/>
      <c r="E63" s="163">
        <f>'将来負担比率（分子）の構造'!J$44</f>
        <v>244</v>
      </c>
      <c r="F63" s="163"/>
      <c r="G63" s="163"/>
      <c r="H63" s="163">
        <f>'将来負担比率（分子）の構造'!K$44</f>
        <v>202</v>
      </c>
      <c r="I63" s="163"/>
      <c r="J63" s="163"/>
      <c r="K63" s="163">
        <f>'将来負担比率（分子）の構造'!L$44</f>
        <v>256</v>
      </c>
      <c r="L63" s="163"/>
      <c r="M63" s="163"/>
      <c r="N63" s="163">
        <f>'将来負担比率（分子）の構造'!M$44</f>
        <v>299</v>
      </c>
      <c r="O63" s="163"/>
      <c r="P63" s="163"/>
    </row>
    <row r="64" spans="1:16" x14ac:dyDescent="0.15">
      <c r="A64" s="163" t="s">
        <v>33</v>
      </c>
      <c r="B64" s="163">
        <f>'将来負担比率（分子）の構造'!I$43</f>
        <v>7019</v>
      </c>
      <c r="C64" s="163"/>
      <c r="D64" s="163"/>
      <c r="E64" s="163">
        <f>'将来負担比率（分子）の構造'!J$43</f>
        <v>6224</v>
      </c>
      <c r="F64" s="163"/>
      <c r="G64" s="163"/>
      <c r="H64" s="163">
        <f>'将来負担比率（分子）の構造'!K$43</f>
        <v>5434</v>
      </c>
      <c r="I64" s="163"/>
      <c r="J64" s="163"/>
      <c r="K64" s="163">
        <f>'将来負担比率（分子）の構造'!L$43</f>
        <v>5004</v>
      </c>
      <c r="L64" s="163"/>
      <c r="M64" s="163"/>
      <c r="N64" s="163">
        <f>'将来負担比率（分子）の構造'!M$43</f>
        <v>4944</v>
      </c>
      <c r="O64" s="163"/>
      <c r="P64" s="163"/>
    </row>
    <row r="65" spans="1:16" x14ac:dyDescent="0.15">
      <c r="A65" s="163" t="s">
        <v>32</v>
      </c>
      <c r="B65" s="163">
        <f>'将来負担比率（分子）の構造'!I$42</f>
        <v>288</v>
      </c>
      <c r="C65" s="163"/>
      <c r="D65" s="163"/>
      <c r="E65" s="163">
        <f>'将来負担比率（分子）の構造'!J$42</f>
        <v>231</v>
      </c>
      <c r="F65" s="163"/>
      <c r="G65" s="163"/>
      <c r="H65" s="163">
        <f>'将来負担比率（分子）の構造'!K$42</f>
        <v>191</v>
      </c>
      <c r="I65" s="163"/>
      <c r="J65" s="163"/>
      <c r="K65" s="163">
        <f>'将来負担比率（分子）の構造'!L$42</f>
        <v>136</v>
      </c>
      <c r="L65" s="163"/>
      <c r="M65" s="163"/>
      <c r="N65" s="163">
        <f>'将来負担比率（分子）の構造'!M$42</f>
        <v>110</v>
      </c>
      <c r="O65" s="163"/>
      <c r="P65" s="163"/>
    </row>
    <row r="66" spans="1:16" x14ac:dyDescent="0.15">
      <c r="A66" s="163" t="s">
        <v>31</v>
      </c>
      <c r="B66" s="163">
        <f>'将来負担比率（分子）の構造'!I$41</f>
        <v>31524</v>
      </c>
      <c r="C66" s="163"/>
      <c r="D66" s="163"/>
      <c r="E66" s="163">
        <f>'将来負担比率（分子）の構造'!J$41</f>
        <v>30124</v>
      </c>
      <c r="F66" s="163"/>
      <c r="G66" s="163"/>
      <c r="H66" s="163">
        <f>'将来負担比率（分子）の構造'!K$41</f>
        <v>27869</v>
      </c>
      <c r="I66" s="163"/>
      <c r="J66" s="163"/>
      <c r="K66" s="163">
        <f>'将来負担比率（分子）の構造'!L$41</f>
        <v>26108</v>
      </c>
      <c r="L66" s="163"/>
      <c r="M66" s="163"/>
      <c r="N66" s="163">
        <f>'将来負担比率（分子）の構造'!M$41</f>
        <v>24655</v>
      </c>
      <c r="O66" s="163"/>
      <c r="P66" s="163"/>
    </row>
    <row r="67" spans="1:16" x14ac:dyDescent="0.15">
      <c r="A67" s="163" t="s">
        <v>71</v>
      </c>
      <c r="B67" s="163" t="e">
        <f>NA()</f>
        <v>#N/A</v>
      </c>
      <c r="C67" s="163">
        <f>IF(ISNUMBER('将来負担比率（分子）の構造'!I$53), IF('将来負担比率（分子）の構造'!I$53 &lt; 0, 0, '将来負担比率（分子）の構造'!I$53), NA())</f>
        <v>10511</v>
      </c>
      <c r="D67" s="163" t="e">
        <f>NA()</f>
        <v>#N/A</v>
      </c>
      <c r="E67" s="163" t="e">
        <f>NA()</f>
        <v>#N/A</v>
      </c>
      <c r="F67" s="163">
        <f>IF(ISNUMBER('将来負担比率（分子）の構造'!J$53), IF('将来負担比率（分子）の構造'!J$53 &lt; 0, 0, '将来負担比率（分子）の構造'!J$53), NA())</f>
        <v>7773</v>
      </c>
      <c r="G67" s="163" t="e">
        <f>NA()</f>
        <v>#N/A</v>
      </c>
      <c r="H67" s="163" t="e">
        <f>NA()</f>
        <v>#N/A</v>
      </c>
      <c r="I67" s="163">
        <f>IF(ISNUMBER('将来負担比率（分子）の構造'!K$53), IF('将来負担比率（分子）の構造'!K$53 &lt; 0, 0, '将来負担比率（分子）の構造'!K$53), NA())</f>
        <v>5930</v>
      </c>
      <c r="J67" s="163" t="e">
        <f>NA()</f>
        <v>#N/A</v>
      </c>
      <c r="K67" s="163" t="e">
        <f>NA()</f>
        <v>#N/A</v>
      </c>
      <c r="L67" s="163">
        <f>IF(ISNUMBER('将来負担比率（分子）の構造'!L$53), IF('将来負担比率（分子）の構造'!L$53 &lt; 0, 0, '将来負担比率（分子）の構造'!L$53), NA())</f>
        <v>4744</v>
      </c>
      <c r="M67" s="163" t="e">
        <f>NA()</f>
        <v>#N/A</v>
      </c>
      <c r="N67" s="163" t="e">
        <f>NA()</f>
        <v>#N/A</v>
      </c>
      <c r="O67" s="163">
        <f>IF(ISNUMBER('将来負担比率（分子）の構造'!M$53), IF('将来負担比率（分子）の構造'!M$53 &lt; 0, 0, '将来負担比率（分子）の構造'!M$53), NA())</f>
        <v>4828</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1878</v>
      </c>
      <c r="C72" s="167">
        <f>基金残高に係る経年分析!G55</f>
        <v>2167</v>
      </c>
      <c r="D72" s="167">
        <f>基金残高に係る経年分析!H55</f>
        <v>2278</v>
      </c>
    </row>
    <row r="73" spans="1:16" x14ac:dyDescent="0.15">
      <c r="A73" s="166" t="s">
        <v>74</v>
      </c>
      <c r="B73" s="167">
        <f>基金残高に係る経年分析!F56</f>
        <v>1425</v>
      </c>
      <c r="C73" s="167">
        <f>基金残高に係る経年分析!G56</f>
        <v>1294</v>
      </c>
      <c r="D73" s="167">
        <f>基金残高に係る経年分析!H56</f>
        <v>1184</v>
      </c>
    </row>
    <row r="74" spans="1:16" x14ac:dyDescent="0.15">
      <c r="A74" s="166" t="s">
        <v>75</v>
      </c>
      <c r="B74" s="167">
        <f>基金残高に係る経年分析!F57</f>
        <v>2096</v>
      </c>
      <c r="C74" s="167">
        <f>基金残高に係る経年分析!G57</f>
        <v>2404</v>
      </c>
      <c r="D74" s="167">
        <f>基金残高に係る経年分析!H57</f>
        <v>2287</v>
      </c>
    </row>
  </sheetData>
  <sheetProtection algorithmName="SHA-512" hashValue="s3DvNzngN97CXgEdPxtsU0TMsT762PUvZc2jeoDuZJymmgukIcLqBCOqsCZUMSLkNeIis13/5+0WjCnRV90Hvg==" saltValue="zkDfBTuWLb11TufjfTYEw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川野　力</cp:lastModifiedBy>
  <cp:lastPrinted>2026-03-17T01:12:24Z</cp:lastPrinted>
  <dcterms:created xsi:type="dcterms:W3CDTF">2026-02-26T09:32:42Z</dcterms:created>
  <dcterms:modified xsi:type="dcterms:W3CDTF">2026-09-25T07:38:24Z</dcterms:modified>
  <cp:category/>
</cp:coreProperties>
</file>